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9735" windowHeight="9480" tabRatio="599" activeTab="2"/>
  </bookViews>
  <sheets>
    <sheet name="ABRIL" sheetId="1" r:id="rId1"/>
    <sheet name="MAYO" sheetId="2" r:id="rId2"/>
    <sheet name="JUNIO" sheetId="4" r:id="rId3"/>
    <sheet name="JULIO" sheetId="6" state="hidden" r:id="rId4"/>
    <sheet name="AGOSTO" sheetId="5" state="hidden" r:id="rId5"/>
    <sheet name="SEPTIEMBRE" sheetId="7" state="hidden" r:id="rId6"/>
    <sheet name="OCTUBRE" sheetId="8" state="hidden" r:id="rId7"/>
    <sheet name="NOVIEMBRE" sheetId="11" state="hidden" r:id="rId8"/>
    <sheet name="DICIEMBRE" sheetId="12" state="hidden" r:id="rId9"/>
    <sheet name="ENERO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2" i="14" l="1"/>
  <c r="GN32" i="14"/>
  <c r="GO32" i="14"/>
  <c r="GP32" i="14"/>
  <c r="GQ32" i="14"/>
  <c r="GR32" i="14"/>
  <c r="GS32" i="14"/>
  <c r="GT32" i="14"/>
  <c r="GU32" i="14"/>
  <c r="GV32" i="14"/>
  <c r="GW32" i="14"/>
  <c r="GX32" i="14"/>
  <c r="GY32" i="14"/>
  <c r="GD32" i="14"/>
  <c r="GE32" i="14"/>
  <c r="GF32" i="14"/>
  <c r="GG32" i="14"/>
  <c r="GH32" i="14"/>
  <c r="GI32" i="14"/>
  <c r="GJ32" i="14"/>
  <c r="GK32" i="14"/>
  <c r="GK31" i="14"/>
  <c r="FN32" i="14"/>
  <c r="FO32" i="14"/>
  <c r="FP32" i="14"/>
  <c r="FQ32" i="14"/>
  <c r="FR32" i="14"/>
  <c r="FS32" i="14"/>
  <c r="FC32" i="14"/>
  <c r="FD32" i="14"/>
  <c r="FE32" i="14"/>
  <c r="FF32" i="14"/>
  <c r="FG32" i="14"/>
  <c r="FH32" i="14"/>
  <c r="FI32" i="14"/>
  <c r="FJ32" i="14"/>
  <c r="FK32" i="14"/>
  <c r="EY32" i="14"/>
  <c r="EV32" i="14"/>
  <c r="EW32" i="14"/>
  <c r="EX32" i="14"/>
  <c r="EZ32" i="14"/>
  <c r="EN32" i="14"/>
  <c r="EO32" i="14"/>
  <c r="EP32" i="14"/>
  <c r="EQ32" i="14"/>
  <c r="ER32" i="14"/>
  <c r="ES32" i="14"/>
  <c r="ES31" i="14"/>
  <c r="DY33" i="14" l="1"/>
  <c r="DO33" i="14"/>
  <c r="DP33" i="14"/>
  <c r="DQ33" i="14"/>
  <c r="DR33" i="14"/>
  <c r="DS33" i="14"/>
  <c r="DT33" i="14"/>
  <c r="DU33" i="14"/>
  <c r="DV33" i="14"/>
  <c r="DW33" i="14"/>
  <c r="DX33" i="14"/>
  <c r="DZ33" i="14"/>
  <c r="DA34" i="14" l="1"/>
  <c r="DB34" i="14"/>
  <c r="DC34" i="14"/>
  <c r="DD34" i="14"/>
  <c r="DE34" i="14"/>
  <c r="DF34" i="14"/>
  <c r="DG34" i="14"/>
  <c r="DH34" i="14"/>
  <c r="DI34" i="14"/>
  <c r="DJ34" i="14"/>
  <c r="DK34" i="14"/>
  <c r="CR32" i="14"/>
  <c r="CS32" i="14"/>
  <c r="CT32" i="14"/>
  <c r="CU32" i="14"/>
  <c r="CV32" i="14"/>
  <c r="CW32" i="14"/>
  <c r="CX31" i="14"/>
  <c r="AG32" i="14"/>
  <c r="AH32" i="14"/>
  <c r="AI32" i="14"/>
  <c r="AL31" i="14"/>
  <c r="AK31" i="14"/>
  <c r="AK32" i="14" s="1"/>
  <c r="AJ31" i="14"/>
  <c r="AG31" i="14"/>
  <c r="AF31" i="14"/>
  <c r="AE31" i="14"/>
  <c r="AD31" i="14"/>
  <c r="V32" i="14"/>
  <c r="W32" i="14"/>
  <c r="X32" i="14"/>
  <c r="Y32" i="14"/>
  <c r="Z32" i="14"/>
  <c r="P32" i="14"/>
  <c r="Q32" i="14"/>
  <c r="R32" i="14"/>
  <c r="N32" i="14"/>
  <c r="DL31" i="14"/>
  <c r="GY31" i="14"/>
  <c r="EC32" i="14"/>
  <c r="ED32" i="14"/>
  <c r="EE32" i="14"/>
  <c r="EF32" i="14"/>
  <c r="EG32" i="14"/>
  <c r="EH32" i="14"/>
  <c r="EI32" i="14"/>
  <c r="EJ32" i="14"/>
  <c r="FV32" i="14"/>
  <c r="FW32" i="14"/>
  <c r="FY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J32" i="14"/>
  <c r="D32" i="14"/>
  <c r="E32" i="14"/>
  <c r="F32" i="14"/>
  <c r="G32" i="14"/>
  <c r="H32" i="14"/>
  <c r="I32" i="14"/>
  <c r="K29" i="14"/>
  <c r="H30" i="12"/>
  <c r="K29" i="12"/>
  <c r="AQ32" i="14"/>
  <c r="AR32" i="14"/>
  <c r="AS32" i="14"/>
  <c r="AT32" i="14"/>
  <c r="AU32" i="14"/>
  <c r="AV32" i="14"/>
  <c r="AW32" i="14"/>
  <c r="BA32" i="14"/>
  <c r="BB32" i="14"/>
  <c r="BC32" i="14"/>
  <c r="GY29" i="14"/>
  <c r="FK29" i="14"/>
  <c r="EZ29" i="14"/>
  <c r="EK29" i="14"/>
  <c r="DL29" i="14"/>
  <c r="CX29" i="14"/>
  <c r="AX29" i="14"/>
  <c r="DL28" i="14"/>
  <c r="GK27" i="14"/>
  <c r="FK27" i="14"/>
  <c r="EZ27" i="14"/>
  <c r="ES27" i="14"/>
  <c r="EK27" i="14"/>
  <c r="CX27" i="14"/>
  <c r="BD27" i="14"/>
  <c r="AX27" i="14"/>
  <c r="AL27" i="14"/>
  <c r="AL32" i="14" s="1"/>
  <c r="AK27" i="14"/>
  <c r="AJ27" i="14"/>
  <c r="AJ32" i="14" s="1"/>
  <c r="AG27" i="14"/>
  <c r="AF27" i="14"/>
  <c r="AF32" i="14" s="1"/>
  <c r="AE27" i="14"/>
  <c r="AE32" i="14" s="1"/>
  <c r="AD27" i="14"/>
  <c r="AD32" i="14" s="1"/>
  <c r="K27" i="14"/>
  <c r="DL26" i="14"/>
  <c r="GY25" i="14"/>
  <c r="GK25" i="14"/>
  <c r="FS25" i="14"/>
  <c r="FK25" i="14"/>
  <c r="EZ25" i="14"/>
  <c r="ES25" i="14"/>
  <c r="EK25" i="14"/>
  <c r="DZ25" i="14"/>
  <c r="DL25" i="14"/>
  <c r="BD25" i="14"/>
  <c r="AX25" i="14"/>
  <c r="K25" i="14"/>
  <c r="GY23" i="14"/>
  <c r="GK23" i="14"/>
  <c r="EZ23" i="14"/>
  <c r="EK23" i="14"/>
  <c r="CX23" i="14"/>
  <c r="BD23" i="14"/>
  <c r="AX23" i="14"/>
  <c r="K23" i="14"/>
  <c r="GY21" i="14"/>
  <c r="GK21" i="14"/>
  <c r="FK21" i="14"/>
  <c r="EZ21" i="14"/>
  <c r="ES21" i="14"/>
  <c r="EK21" i="14"/>
  <c r="DZ21" i="14"/>
  <c r="CX21" i="14"/>
  <c r="BD21" i="14"/>
  <c r="AX21" i="14"/>
  <c r="GY19" i="14"/>
  <c r="GK19" i="14"/>
  <c r="FK19" i="14"/>
  <c r="EZ19" i="14"/>
  <c r="EK19" i="14"/>
  <c r="DZ19" i="14"/>
  <c r="DL19" i="14"/>
  <c r="CX19" i="14"/>
  <c r="BD19" i="14"/>
  <c r="AX19" i="14"/>
  <c r="AA19" i="14"/>
  <c r="K19" i="14"/>
  <c r="GY17" i="14"/>
  <c r="GK17" i="14"/>
  <c r="FS17" i="14"/>
  <c r="EZ17" i="14"/>
  <c r="EK17" i="14"/>
  <c r="DL17" i="14"/>
  <c r="CO17" i="14"/>
  <c r="BD17" i="14"/>
  <c r="AX17" i="14"/>
  <c r="AM17" i="14"/>
  <c r="S17" i="14"/>
  <c r="GY15" i="14"/>
  <c r="GK15" i="14"/>
  <c r="FS15" i="14"/>
  <c r="EZ15" i="14"/>
  <c r="ES15" i="14"/>
  <c r="EK15" i="14"/>
  <c r="DZ15" i="14"/>
  <c r="DL15" i="14"/>
  <c r="CX15" i="14"/>
  <c r="BD15" i="14"/>
  <c r="AX15" i="14"/>
  <c r="AM15" i="14"/>
  <c r="AA15" i="14"/>
  <c r="S15" i="14"/>
  <c r="K15" i="14"/>
  <c r="GY13" i="14"/>
  <c r="GK13" i="14"/>
  <c r="FS13" i="14"/>
  <c r="EK13" i="14"/>
  <c r="DZ13" i="14"/>
  <c r="AX13" i="14"/>
  <c r="AM13" i="14"/>
  <c r="AA13" i="14"/>
  <c r="S13" i="14"/>
  <c r="GY11" i="14"/>
  <c r="GK11" i="14"/>
  <c r="FS11" i="14"/>
  <c r="EZ11" i="14"/>
  <c r="EK11" i="14"/>
  <c r="DZ11" i="14"/>
  <c r="DL11" i="14"/>
  <c r="DL34" i="14" s="1"/>
  <c r="CX11" i="14"/>
  <c r="CO11" i="14"/>
  <c r="BD11" i="14"/>
  <c r="BD32" i="14" s="1"/>
  <c r="AX11" i="14"/>
  <c r="AX32" i="14" s="1"/>
  <c r="AM11" i="14"/>
  <c r="AA11" i="14"/>
  <c r="S11" i="14"/>
  <c r="S32" i="14" s="1"/>
  <c r="K11" i="14"/>
  <c r="GY9" i="14"/>
  <c r="GK9" i="14"/>
  <c r="FK9" i="14"/>
  <c r="ES9" i="14"/>
  <c r="EK9" i="14"/>
  <c r="EK32" i="14" s="1"/>
  <c r="DZ9" i="14"/>
  <c r="DL9" i="14"/>
  <c r="CO9" i="14"/>
  <c r="AA9" i="14"/>
  <c r="K9" i="14"/>
  <c r="K32" i="14" s="1"/>
  <c r="GY7" i="14"/>
  <c r="GK7" i="14"/>
  <c r="FS7" i="14"/>
  <c r="FK7" i="14"/>
  <c r="DL7" i="14"/>
  <c r="CX7" i="14"/>
  <c r="CX32" i="14" s="1"/>
  <c r="CO7" i="14"/>
  <c r="CO32" i="14" s="1"/>
  <c r="AM7" i="14"/>
  <c r="AM32" i="14" s="1"/>
  <c r="AA7" i="14"/>
  <c r="AA5" i="14"/>
  <c r="AA32" i="14" s="1"/>
  <c r="GY29" i="12"/>
  <c r="FZ22" i="5"/>
  <c r="FX22" i="5"/>
  <c r="FW22" i="5"/>
  <c r="FY24" i="7"/>
  <c r="FW24" i="7"/>
  <c r="FV24" i="7"/>
  <c r="FV26" i="8"/>
  <c r="FW26" i="8"/>
  <c r="FY26" i="8"/>
  <c r="FY28" i="11"/>
  <c r="FW28" i="11"/>
  <c r="FV28" i="11"/>
  <c r="FK29" i="12"/>
  <c r="DL31" i="12"/>
  <c r="CX29" i="12"/>
  <c r="FN30" i="12" l="1"/>
  <c r="FO30" i="12"/>
  <c r="FP30" i="12"/>
  <c r="FQ30" i="12"/>
  <c r="FR30" i="12"/>
  <c r="EY30" i="12"/>
  <c r="EV30" i="12"/>
  <c r="EW30" i="12"/>
  <c r="EX30" i="12"/>
  <c r="EC30" i="12"/>
  <c r="ED30" i="12"/>
  <c r="EE30" i="12"/>
  <c r="EF30" i="12"/>
  <c r="EG30" i="12"/>
  <c r="EH30" i="12"/>
  <c r="EI30" i="12"/>
  <c r="EJ30" i="12"/>
  <c r="AP30" i="12"/>
  <c r="AQ30" i="12"/>
  <c r="AR30" i="12"/>
  <c r="AS30" i="12"/>
  <c r="AT30" i="12"/>
  <c r="AU30" i="12"/>
  <c r="AV30" i="12"/>
  <c r="AW30" i="12"/>
  <c r="W30" i="12"/>
  <c r="EZ29" i="12"/>
  <c r="EK29" i="12"/>
  <c r="AX29" i="12"/>
  <c r="DK32" i="12"/>
  <c r="DJ32" i="12"/>
  <c r="DI32" i="12"/>
  <c r="DH32" i="12"/>
  <c r="DG32" i="12"/>
  <c r="DF32" i="12"/>
  <c r="DE32" i="12"/>
  <c r="DD32" i="12"/>
  <c r="DC32" i="12"/>
  <c r="DB32" i="12"/>
  <c r="DA32" i="12"/>
  <c r="DY31" i="12"/>
  <c r="DX31" i="12"/>
  <c r="DW31" i="12"/>
  <c r="DV31" i="12"/>
  <c r="DU31" i="12"/>
  <c r="DT31" i="12"/>
  <c r="DS31" i="12"/>
  <c r="DR31" i="12"/>
  <c r="DQ31" i="12"/>
  <c r="DP31" i="12"/>
  <c r="DO31" i="12"/>
  <c r="DL29" i="12"/>
  <c r="GX30" i="12"/>
  <c r="GW30" i="12"/>
  <c r="GV30" i="12"/>
  <c r="GU30" i="12"/>
  <c r="GT30" i="12"/>
  <c r="GS30" i="12"/>
  <c r="GR30" i="12"/>
  <c r="GQ30" i="12"/>
  <c r="GP30" i="12"/>
  <c r="GO30" i="12"/>
  <c r="GN30" i="12"/>
  <c r="GJ30" i="12"/>
  <c r="GI30" i="12"/>
  <c r="GH30" i="12"/>
  <c r="GG30" i="12"/>
  <c r="GF30" i="12"/>
  <c r="GE30" i="12"/>
  <c r="GD30" i="12"/>
  <c r="FY30" i="12"/>
  <c r="FW30" i="12"/>
  <c r="FV30" i="12"/>
  <c r="FJ30" i="12"/>
  <c r="FI30" i="12"/>
  <c r="FH30" i="12"/>
  <c r="FG30" i="12"/>
  <c r="FF30" i="12"/>
  <c r="FE30" i="12"/>
  <c r="FD30" i="12"/>
  <c r="FC30" i="12"/>
  <c r="ER30" i="12"/>
  <c r="EQ30" i="12"/>
  <c r="EN30" i="12"/>
  <c r="DL28" i="12"/>
  <c r="CW30" i="12"/>
  <c r="CV30" i="12"/>
  <c r="CU30" i="12"/>
  <c r="CT30" i="12"/>
  <c r="CS30" i="12"/>
  <c r="CR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C30" i="12"/>
  <c r="BB30" i="12"/>
  <c r="BA30" i="12"/>
  <c r="AL30" i="12"/>
  <c r="AK30" i="12"/>
  <c r="AJ30" i="12"/>
  <c r="AI30" i="12"/>
  <c r="AH30" i="12"/>
  <c r="AG30" i="12"/>
  <c r="AF30" i="12"/>
  <c r="AE30" i="12"/>
  <c r="AD30" i="12"/>
  <c r="Z30" i="12"/>
  <c r="Y30" i="12"/>
  <c r="X30" i="12"/>
  <c r="V30" i="12"/>
  <c r="R30" i="12"/>
  <c r="Q30" i="12"/>
  <c r="P30" i="12"/>
  <c r="O30" i="12"/>
  <c r="N30" i="12"/>
  <c r="J30" i="12"/>
  <c r="I30" i="12"/>
  <c r="G30" i="12"/>
  <c r="F30" i="12"/>
  <c r="E30" i="12"/>
  <c r="D30" i="12"/>
  <c r="C30" i="12"/>
  <c r="GK27" i="12"/>
  <c r="FK27" i="12"/>
  <c r="EZ27" i="12"/>
  <c r="ES27" i="12"/>
  <c r="EK27" i="12"/>
  <c r="CX27" i="12"/>
  <c r="BD27" i="12"/>
  <c r="AX27" i="12"/>
  <c r="AL27" i="12"/>
  <c r="AK27" i="12"/>
  <c r="AJ27" i="12"/>
  <c r="AG27" i="12"/>
  <c r="AF27" i="12"/>
  <c r="AE27" i="12"/>
  <c r="AD27" i="12"/>
  <c r="K27" i="12"/>
  <c r="DL26" i="12"/>
  <c r="GY25" i="12"/>
  <c r="GK25" i="12"/>
  <c r="FS25" i="12"/>
  <c r="FK25" i="12"/>
  <c r="EZ25" i="12"/>
  <c r="ES25" i="12"/>
  <c r="EK25" i="12"/>
  <c r="DZ25" i="12"/>
  <c r="DL25" i="12"/>
  <c r="BD25" i="12"/>
  <c r="AX25" i="12"/>
  <c r="K25" i="12"/>
  <c r="GY23" i="12"/>
  <c r="GK23" i="12"/>
  <c r="EZ23" i="12"/>
  <c r="EK23" i="12"/>
  <c r="CX23" i="12"/>
  <c r="BD23" i="12"/>
  <c r="AX23" i="12"/>
  <c r="K23" i="12"/>
  <c r="GY21" i="12"/>
  <c r="GK21" i="12"/>
  <c r="FK21" i="12"/>
  <c r="EZ21" i="12"/>
  <c r="ES21" i="12"/>
  <c r="EK21" i="12"/>
  <c r="DZ21" i="12"/>
  <c r="CX21" i="12"/>
  <c r="BD21" i="12"/>
  <c r="AX21" i="12"/>
  <c r="GY19" i="12"/>
  <c r="GK19" i="12"/>
  <c r="FK19" i="12"/>
  <c r="EZ19" i="12"/>
  <c r="EK19" i="12"/>
  <c r="DZ19" i="12"/>
  <c r="DL19" i="12"/>
  <c r="CX19" i="12"/>
  <c r="BD19" i="12"/>
  <c r="AX19" i="12"/>
  <c r="AA19" i="12"/>
  <c r="K19" i="12"/>
  <c r="GY17" i="12"/>
  <c r="GK17" i="12"/>
  <c r="FS17" i="12"/>
  <c r="EZ17" i="12"/>
  <c r="EZ30" i="12" s="1"/>
  <c r="EK17" i="12"/>
  <c r="DL17" i="12"/>
  <c r="CO17" i="12"/>
  <c r="BD17" i="12"/>
  <c r="AX17" i="12"/>
  <c r="AM17" i="12"/>
  <c r="S17" i="12"/>
  <c r="GY15" i="12"/>
  <c r="GK15" i="12"/>
  <c r="FS15" i="12"/>
  <c r="EZ15" i="12"/>
  <c r="ES15" i="12"/>
  <c r="EK15" i="12"/>
  <c r="DZ15" i="12"/>
  <c r="DL15" i="12"/>
  <c r="CX15" i="12"/>
  <c r="BD15" i="12"/>
  <c r="AX15" i="12"/>
  <c r="AM15" i="12"/>
  <c r="AA15" i="12"/>
  <c r="S15" i="12"/>
  <c r="K15" i="12"/>
  <c r="GY13" i="12"/>
  <c r="GK13" i="12"/>
  <c r="FS13" i="12"/>
  <c r="EK13" i="12"/>
  <c r="DZ13" i="12"/>
  <c r="AX13" i="12"/>
  <c r="AM13" i="12"/>
  <c r="AA13" i="12"/>
  <c r="S13" i="12"/>
  <c r="GY11" i="12"/>
  <c r="GK11" i="12"/>
  <c r="FS11" i="12"/>
  <c r="FS30" i="12" s="1"/>
  <c r="EZ11" i="12"/>
  <c r="EK11" i="12"/>
  <c r="DZ11" i="12"/>
  <c r="DL11" i="12"/>
  <c r="CX11" i="12"/>
  <c r="CO11" i="12"/>
  <c r="BD11" i="12"/>
  <c r="AX11" i="12"/>
  <c r="AX30" i="12" s="1"/>
  <c r="AM11" i="12"/>
  <c r="AA11" i="12"/>
  <c r="S11" i="12"/>
  <c r="K11" i="12"/>
  <c r="GY9" i="12"/>
  <c r="GK9" i="12"/>
  <c r="FK9" i="12"/>
  <c r="ES9" i="12"/>
  <c r="EK9" i="12"/>
  <c r="EK30" i="12" s="1"/>
  <c r="DZ9" i="12"/>
  <c r="DL9" i="12"/>
  <c r="CO9" i="12"/>
  <c r="AA9" i="12"/>
  <c r="K9" i="12"/>
  <c r="GY7" i="12"/>
  <c r="GK7" i="12"/>
  <c r="FS7" i="12"/>
  <c r="FK7" i="12"/>
  <c r="DL7" i="12"/>
  <c r="CX7" i="12"/>
  <c r="CO7" i="12"/>
  <c r="AM7" i="12"/>
  <c r="AA7" i="12"/>
  <c r="AA5" i="12"/>
  <c r="S30" i="12" l="1"/>
  <c r="CX30" i="12"/>
  <c r="BD30" i="12"/>
  <c r="AA30" i="12"/>
  <c r="CO30" i="12"/>
  <c r="K30" i="12"/>
  <c r="FK30" i="12"/>
  <c r="GK30" i="12"/>
  <c r="AM30" i="12"/>
  <c r="DZ31" i="12"/>
  <c r="DL32" i="12"/>
  <c r="GY30" i="12"/>
  <c r="ES30" i="12"/>
  <c r="GF28" i="11"/>
  <c r="FC28" i="11"/>
  <c r="FD28" i="11"/>
  <c r="FE28" i="11"/>
  <c r="FF28" i="11"/>
  <c r="FG28" i="11"/>
  <c r="FH28" i="11"/>
  <c r="FI28" i="11"/>
  <c r="FJ28" i="11"/>
  <c r="EY28" i="11"/>
  <c r="EV28" i="11"/>
  <c r="EW28" i="11"/>
  <c r="EX28" i="11"/>
  <c r="EC28" i="11"/>
  <c r="ED28" i="11"/>
  <c r="EE28" i="11"/>
  <c r="EF28" i="11"/>
  <c r="EG28" i="11"/>
  <c r="EH28" i="11"/>
  <c r="EI28" i="11"/>
  <c r="EJ28" i="11"/>
  <c r="DY29" i="11"/>
  <c r="DP29" i="11"/>
  <c r="DQ29" i="11"/>
  <c r="DR29" i="11"/>
  <c r="DS29" i="11"/>
  <c r="DT29" i="11"/>
  <c r="DU29" i="11"/>
  <c r="DV29" i="11"/>
  <c r="DW29" i="11"/>
  <c r="DX29" i="11"/>
  <c r="DO29" i="11"/>
  <c r="DA30" i="11"/>
  <c r="DB30" i="11"/>
  <c r="DC30" i="11"/>
  <c r="DD30" i="11"/>
  <c r="DE30" i="11"/>
  <c r="DF30" i="11"/>
  <c r="DG30" i="11"/>
  <c r="DH30" i="11"/>
  <c r="DI30" i="11"/>
  <c r="DJ30" i="11"/>
  <c r="DK30" i="11"/>
  <c r="DL26" i="11"/>
  <c r="DL28" i="11"/>
  <c r="DL29" i="11"/>
  <c r="DZ25" i="11"/>
  <c r="CW28" i="11"/>
  <c r="CX27" i="11"/>
  <c r="BT28" i="11"/>
  <c r="AR28" i="11"/>
  <c r="AS28" i="11"/>
  <c r="AQ28" i="11"/>
  <c r="AI28" i="11"/>
  <c r="AH28" i="11"/>
  <c r="AL27" i="11"/>
  <c r="AK27" i="11"/>
  <c r="AJ27" i="11"/>
  <c r="AG27" i="11"/>
  <c r="AF27" i="11"/>
  <c r="AE27" i="11"/>
  <c r="AD27" i="11"/>
  <c r="W28" i="11"/>
  <c r="R28" i="11"/>
  <c r="GK27" i="11"/>
  <c r="EZ27" i="11"/>
  <c r="ES27" i="11"/>
  <c r="EK27" i="11"/>
  <c r="BD27" i="11"/>
  <c r="AX27" i="11"/>
  <c r="K27" i="11"/>
  <c r="GX28" i="11"/>
  <c r="GW28" i="11"/>
  <c r="GV28" i="11"/>
  <c r="GU28" i="11"/>
  <c r="GT28" i="11"/>
  <c r="GS28" i="11"/>
  <c r="GR28" i="11"/>
  <c r="GQ28" i="11"/>
  <c r="GP28" i="11"/>
  <c r="GO28" i="11"/>
  <c r="GN28" i="11"/>
  <c r="GJ28" i="11"/>
  <c r="GI28" i="11"/>
  <c r="GH28" i="11"/>
  <c r="GG28" i="11"/>
  <c r="GE28" i="11"/>
  <c r="GD28" i="11"/>
  <c r="FR28" i="11"/>
  <c r="FQ28" i="11"/>
  <c r="FP28" i="11"/>
  <c r="FO28" i="11"/>
  <c r="FN28" i="11"/>
  <c r="FK27" i="11"/>
  <c r="ER28" i="11"/>
  <c r="EQ28" i="11"/>
  <c r="EN28" i="11"/>
  <c r="CV28" i="11"/>
  <c r="CU28" i="11"/>
  <c r="CT28" i="11"/>
  <c r="CS28" i="11"/>
  <c r="CR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V28" i="11"/>
  <c r="BU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C28" i="11"/>
  <c r="BB28" i="11"/>
  <c r="BA28" i="11"/>
  <c r="AW28" i="11"/>
  <c r="AV28" i="11"/>
  <c r="AU28" i="11"/>
  <c r="AT28" i="11"/>
  <c r="AP28" i="11"/>
  <c r="AL28" i="11"/>
  <c r="AK28" i="11"/>
  <c r="AJ28" i="11"/>
  <c r="AG28" i="11"/>
  <c r="AF28" i="11"/>
  <c r="AE28" i="11"/>
  <c r="AD28" i="11"/>
  <c r="Z28" i="11"/>
  <c r="Y28" i="11"/>
  <c r="X28" i="11"/>
  <c r="V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GY25" i="11"/>
  <c r="GK25" i="11"/>
  <c r="FS25" i="11"/>
  <c r="FK25" i="11"/>
  <c r="EZ25" i="11"/>
  <c r="ES25" i="11"/>
  <c r="EK25" i="11"/>
  <c r="DL25" i="11"/>
  <c r="BD25" i="11"/>
  <c r="AX25" i="11"/>
  <c r="K25" i="11"/>
  <c r="GY23" i="11"/>
  <c r="GK23" i="11"/>
  <c r="EZ23" i="11"/>
  <c r="EK23" i="11"/>
  <c r="CX23" i="11"/>
  <c r="BD23" i="11"/>
  <c r="AX23" i="11"/>
  <c r="K23" i="11"/>
  <c r="GY21" i="11"/>
  <c r="GK21" i="11"/>
  <c r="FK21" i="11"/>
  <c r="EZ21" i="11"/>
  <c r="ES21" i="11"/>
  <c r="EK21" i="11"/>
  <c r="DZ21" i="11"/>
  <c r="CX21" i="11"/>
  <c r="BD21" i="11"/>
  <c r="AX21" i="11"/>
  <c r="GY19" i="11"/>
  <c r="GK19" i="11"/>
  <c r="FK19" i="11"/>
  <c r="EZ19" i="11"/>
  <c r="EK19" i="11"/>
  <c r="DZ19" i="11"/>
  <c r="DL19" i="11"/>
  <c r="CX19" i="11"/>
  <c r="BD19" i="11"/>
  <c r="AX19" i="11"/>
  <c r="AA19" i="11"/>
  <c r="K19" i="11"/>
  <c r="GY17" i="11"/>
  <c r="GK17" i="11"/>
  <c r="FS17" i="11"/>
  <c r="EZ17" i="11"/>
  <c r="EK17" i="11"/>
  <c r="DL17" i="11"/>
  <c r="CO17" i="11"/>
  <c r="BD17" i="11"/>
  <c r="AX17" i="11"/>
  <c r="AM17" i="11"/>
  <c r="S17" i="11"/>
  <c r="GY15" i="11"/>
  <c r="GK15" i="11"/>
  <c r="FS15" i="11"/>
  <c r="EZ15" i="11"/>
  <c r="ES15" i="11"/>
  <c r="EK15" i="11"/>
  <c r="DZ15" i="11"/>
  <c r="DL15" i="11"/>
  <c r="CX15" i="11"/>
  <c r="BD15" i="11"/>
  <c r="AX15" i="11"/>
  <c r="AM15" i="11"/>
  <c r="AA15" i="11"/>
  <c r="S15" i="11"/>
  <c r="K15" i="11"/>
  <c r="GY13" i="11"/>
  <c r="GK13" i="11"/>
  <c r="FS13" i="11"/>
  <c r="EK13" i="11"/>
  <c r="DZ13" i="11"/>
  <c r="AX13" i="11"/>
  <c r="AM13" i="11"/>
  <c r="AA13" i="11"/>
  <c r="S13" i="11"/>
  <c r="GY11" i="11"/>
  <c r="GK11" i="11"/>
  <c r="FS11" i="11"/>
  <c r="EZ11" i="11"/>
  <c r="EK11" i="11"/>
  <c r="DZ11" i="11"/>
  <c r="DL11" i="11"/>
  <c r="CX11" i="11"/>
  <c r="CO11" i="11"/>
  <c r="BD11" i="11"/>
  <c r="AX11" i="11"/>
  <c r="AX28" i="11" s="1"/>
  <c r="AM11" i="11"/>
  <c r="AA11" i="11"/>
  <c r="S11" i="11"/>
  <c r="S28" i="11" s="1"/>
  <c r="K11" i="11"/>
  <c r="GY9" i="11"/>
  <c r="GK9" i="11"/>
  <c r="FK9" i="11"/>
  <c r="ES9" i="11"/>
  <c r="EK9" i="11"/>
  <c r="DZ9" i="11"/>
  <c r="DL9" i="11"/>
  <c r="CO9" i="11"/>
  <c r="AA9" i="11"/>
  <c r="K9" i="11"/>
  <c r="GY7" i="11"/>
  <c r="GK7" i="11"/>
  <c r="FS7" i="11"/>
  <c r="FK7" i="11"/>
  <c r="DL7" i="11"/>
  <c r="CX7" i="11"/>
  <c r="CO7" i="11"/>
  <c r="AM7" i="11"/>
  <c r="AA7" i="11"/>
  <c r="AA5" i="11"/>
  <c r="AA28" i="11" s="1"/>
  <c r="GK28" i="11" l="1"/>
  <c r="DL30" i="11"/>
  <c r="AM28" i="11"/>
  <c r="FK28" i="11"/>
  <c r="DZ29" i="11"/>
  <c r="EZ28" i="11"/>
  <c r="EK28" i="11"/>
  <c r="ES28" i="11"/>
  <c r="CX28" i="11"/>
  <c r="CO28" i="11"/>
  <c r="FS28" i="11"/>
  <c r="BD28" i="11"/>
  <c r="K28" i="11"/>
  <c r="GY28" i="11"/>
  <c r="GY25" i="8"/>
  <c r="GN26" i="8"/>
  <c r="GO26" i="8"/>
  <c r="GP26" i="8"/>
  <c r="GQ26" i="8"/>
  <c r="GR26" i="8"/>
  <c r="GS26" i="8"/>
  <c r="GT26" i="8"/>
  <c r="GU26" i="8"/>
  <c r="GV26" i="8"/>
  <c r="GW26" i="8"/>
  <c r="GX26" i="8"/>
  <c r="GY23" i="8"/>
  <c r="GN24" i="7"/>
  <c r="GO24" i="7"/>
  <c r="GP24" i="7"/>
  <c r="GQ24" i="7"/>
  <c r="GR24" i="7"/>
  <c r="GS24" i="7"/>
  <c r="GT24" i="7"/>
  <c r="GU24" i="7"/>
  <c r="GV24" i="7"/>
  <c r="GW24" i="7"/>
  <c r="GX24" i="7"/>
  <c r="GY23" i="7"/>
  <c r="GY21" i="7"/>
  <c r="GU22" i="5"/>
  <c r="GV22" i="5"/>
  <c r="GW22" i="5"/>
  <c r="GX22" i="5"/>
  <c r="GY22" i="5"/>
  <c r="GT22" i="5"/>
  <c r="GQ22" i="5"/>
  <c r="GR22" i="5"/>
  <c r="GS22" i="5"/>
  <c r="GP22" i="5"/>
  <c r="GZ21" i="5"/>
  <c r="GY21" i="8"/>
  <c r="GD26" i="8"/>
  <c r="GE26" i="8"/>
  <c r="GF26" i="8"/>
  <c r="GG26" i="8"/>
  <c r="GH26" i="8"/>
  <c r="GI26" i="8"/>
  <c r="GJ26" i="8"/>
  <c r="GK25" i="8"/>
  <c r="EZ25" i="8"/>
  <c r="ES25" i="8"/>
  <c r="EC26" i="8"/>
  <c r="ED26" i="8"/>
  <c r="EE26" i="8"/>
  <c r="EF26" i="8"/>
  <c r="EG26" i="8"/>
  <c r="EH26" i="8"/>
  <c r="EI26" i="8"/>
  <c r="EJ26" i="8"/>
  <c r="EK25" i="8"/>
  <c r="DO27" i="8"/>
  <c r="DP27" i="8"/>
  <c r="DQ27" i="8"/>
  <c r="DR27" i="8"/>
  <c r="DS27" i="8"/>
  <c r="DT27" i="8"/>
  <c r="DU27" i="8"/>
  <c r="DV27" i="8"/>
  <c r="DW27" i="8"/>
  <c r="DX27" i="8"/>
  <c r="DY27" i="8"/>
  <c r="DG27" i="8"/>
  <c r="DL26" i="8"/>
  <c r="DA27" i="8"/>
  <c r="DB27" i="8"/>
  <c r="DC27" i="8"/>
  <c r="DD27" i="8"/>
  <c r="DE27" i="8"/>
  <c r="DF27" i="8"/>
  <c r="DH27" i="8"/>
  <c r="DI27" i="8"/>
  <c r="DJ27" i="8"/>
  <c r="DK27" i="8"/>
  <c r="CR24" i="7"/>
  <c r="CS24" i="7"/>
  <c r="CT24" i="7"/>
  <c r="CU24" i="7"/>
  <c r="CV24" i="7"/>
  <c r="CW24" i="7"/>
  <c r="CX23" i="7"/>
  <c r="CX23" i="8"/>
  <c r="BC26" i="8"/>
  <c r="BD25" i="8"/>
  <c r="AG18" i="4"/>
  <c r="AN17" i="4"/>
  <c r="AG20" i="6"/>
  <c r="AN17" i="6"/>
  <c r="AG22" i="5"/>
  <c r="AN17" i="5"/>
  <c r="AF24" i="7"/>
  <c r="AM17" i="7"/>
  <c r="AF26" i="8"/>
  <c r="AM17" i="8"/>
  <c r="FS25" i="8"/>
  <c r="FH27" i="8"/>
  <c r="FE27" i="8"/>
  <c r="FF27" i="8"/>
  <c r="FG27" i="8"/>
  <c r="FI27" i="8"/>
  <c r="FJ27" i="8"/>
  <c r="FD27" i="8"/>
  <c r="FK26" i="8"/>
  <c r="FC27" i="8"/>
  <c r="DZ25" i="8" l="1"/>
  <c r="AX25" i="8"/>
  <c r="AT26" i="8"/>
  <c r="W26" i="8"/>
  <c r="J26" i="8"/>
  <c r="H26" i="8"/>
  <c r="K25" i="8"/>
  <c r="FK25" i="8" l="1"/>
  <c r="DL25" i="8"/>
  <c r="C26" i="8" l="1"/>
  <c r="D26" i="8"/>
  <c r="E26" i="8"/>
  <c r="F26" i="8"/>
  <c r="G26" i="8"/>
  <c r="I26" i="8"/>
  <c r="N26" i="8"/>
  <c r="O26" i="8"/>
  <c r="P26" i="8"/>
  <c r="Q26" i="8"/>
  <c r="R26" i="8"/>
  <c r="V26" i="8"/>
  <c r="X26" i="8"/>
  <c r="Y26" i="8"/>
  <c r="Z26" i="8"/>
  <c r="AD26" i="8"/>
  <c r="AE26" i="8"/>
  <c r="AG26" i="8"/>
  <c r="AH26" i="8"/>
  <c r="AI26" i="8"/>
  <c r="AJ26" i="8"/>
  <c r="AK26" i="8"/>
  <c r="AL26" i="8"/>
  <c r="AP26" i="8"/>
  <c r="AQ26" i="8"/>
  <c r="AR26" i="8"/>
  <c r="AS26" i="8"/>
  <c r="AU26" i="8"/>
  <c r="AV26" i="8"/>
  <c r="AW26" i="8"/>
  <c r="BA26" i="8"/>
  <c r="BB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R26" i="8"/>
  <c r="CS26" i="8"/>
  <c r="CT26" i="8"/>
  <c r="CU26" i="8"/>
  <c r="CV26" i="8"/>
  <c r="CW26" i="8"/>
  <c r="EN26" i="8"/>
  <c r="EQ26" i="8"/>
  <c r="ER26" i="8"/>
  <c r="EV26" i="8"/>
  <c r="EW26" i="8"/>
  <c r="EY26" i="8"/>
  <c r="FN26" i="8"/>
  <c r="FO26" i="8"/>
  <c r="FP26" i="8"/>
  <c r="FQ26" i="8"/>
  <c r="FR26" i="8"/>
  <c r="GK23" i="8"/>
  <c r="EZ23" i="8"/>
  <c r="EK23" i="8"/>
  <c r="BD23" i="8"/>
  <c r="AX23" i="8"/>
  <c r="K23" i="8"/>
  <c r="GK21" i="8"/>
  <c r="FK21" i="8"/>
  <c r="EZ21" i="8"/>
  <c r="ES21" i="8"/>
  <c r="EK21" i="8"/>
  <c r="DZ21" i="8"/>
  <c r="CX21" i="8"/>
  <c r="BD21" i="8"/>
  <c r="AX21" i="8"/>
  <c r="GY19" i="8"/>
  <c r="GK19" i="8"/>
  <c r="FK19" i="8"/>
  <c r="EZ19" i="8"/>
  <c r="EK19" i="8"/>
  <c r="DZ19" i="8"/>
  <c r="DL19" i="8"/>
  <c r="CX19" i="8"/>
  <c r="BD19" i="8"/>
  <c r="AX19" i="8"/>
  <c r="AA19" i="8"/>
  <c r="K19" i="8"/>
  <c r="GY17" i="8"/>
  <c r="GK17" i="8"/>
  <c r="FS17" i="8"/>
  <c r="EZ17" i="8"/>
  <c r="EK17" i="8"/>
  <c r="DL17" i="8"/>
  <c r="CO17" i="8"/>
  <c r="BD17" i="8"/>
  <c r="AX17" i="8"/>
  <c r="S17" i="8"/>
  <c r="GY15" i="8"/>
  <c r="GK15" i="8"/>
  <c r="FS15" i="8"/>
  <c r="EZ15" i="8"/>
  <c r="ES15" i="8"/>
  <c r="EK15" i="8"/>
  <c r="DZ15" i="8"/>
  <c r="DL15" i="8"/>
  <c r="CX15" i="8"/>
  <c r="BD15" i="8"/>
  <c r="AX15" i="8"/>
  <c r="AM15" i="8"/>
  <c r="AA15" i="8"/>
  <c r="S15" i="8"/>
  <c r="K15" i="8"/>
  <c r="GY13" i="8"/>
  <c r="GK13" i="8"/>
  <c r="FS13" i="8"/>
  <c r="EK13" i="8"/>
  <c r="DZ13" i="8"/>
  <c r="AX13" i="8"/>
  <c r="AM13" i="8"/>
  <c r="AA13" i="8"/>
  <c r="S13" i="8"/>
  <c r="GY11" i="8"/>
  <c r="GK11" i="8"/>
  <c r="FS11" i="8"/>
  <c r="EZ11" i="8"/>
  <c r="EK11" i="8"/>
  <c r="DZ11" i="8"/>
  <c r="DL11" i="8"/>
  <c r="CX11" i="8"/>
  <c r="CO11" i="8"/>
  <c r="BD11" i="8"/>
  <c r="BD26" i="8" s="1"/>
  <c r="AX11" i="8"/>
  <c r="AM11" i="8"/>
  <c r="AA11" i="8"/>
  <c r="S11" i="8"/>
  <c r="K11" i="8"/>
  <c r="GY9" i="8"/>
  <c r="GK9" i="8"/>
  <c r="FK9" i="8"/>
  <c r="ES9" i="8"/>
  <c r="EK9" i="8"/>
  <c r="DZ9" i="8"/>
  <c r="DL9" i="8"/>
  <c r="CO9" i="8"/>
  <c r="AA9" i="8"/>
  <c r="K9" i="8"/>
  <c r="GY7" i="8"/>
  <c r="GK7" i="8"/>
  <c r="FS7" i="8"/>
  <c r="FK7" i="8"/>
  <c r="DL7" i="8"/>
  <c r="CX7" i="8"/>
  <c r="CO7" i="8"/>
  <c r="AM7" i="8"/>
  <c r="AA7" i="8"/>
  <c r="AA5" i="8"/>
  <c r="K26" i="8" l="1"/>
  <c r="AA26" i="8"/>
  <c r="S26" i="8"/>
  <c r="AM26" i="8"/>
  <c r="FK27" i="8"/>
  <c r="CO26" i="8"/>
  <c r="EK26" i="8"/>
  <c r="AX26" i="8"/>
  <c r="CX26" i="8"/>
  <c r="ES26" i="8"/>
  <c r="GK26" i="8"/>
  <c r="FS26" i="8"/>
  <c r="GY26" i="8"/>
  <c r="DZ27" i="8"/>
  <c r="DL27" i="8"/>
  <c r="EZ26" i="8"/>
  <c r="EG24" i="7"/>
  <c r="EF24" i="7"/>
  <c r="AP24" i="7"/>
  <c r="AQ24" i="7"/>
  <c r="AR24" i="7"/>
  <c r="AS24" i="7"/>
  <c r="AT24" i="7"/>
  <c r="AU24" i="7"/>
  <c r="AV24" i="7"/>
  <c r="AW24" i="7"/>
  <c r="K23" i="7"/>
  <c r="GK23" i="7"/>
  <c r="EZ23" i="7"/>
  <c r="EK23" i="7"/>
  <c r="BD23" i="7"/>
  <c r="AX23" i="7"/>
  <c r="GJ24" i="7"/>
  <c r="GI24" i="7"/>
  <c r="GH24" i="7"/>
  <c r="GG24" i="7"/>
  <c r="GE24" i="7"/>
  <c r="GD24" i="7"/>
  <c r="FR24" i="7"/>
  <c r="FQ24" i="7"/>
  <c r="FP24" i="7"/>
  <c r="FO24" i="7"/>
  <c r="FN24" i="7"/>
  <c r="FJ24" i="7"/>
  <c r="FI24" i="7"/>
  <c r="FH24" i="7"/>
  <c r="FG24" i="7"/>
  <c r="FF24" i="7"/>
  <c r="FE24" i="7"/>
  <c r="FD24" i="7"/>
  <c r="FC24" i="7"/>
  <c r="EY24" i="7"/>
  <c r="EW24" i="7"/>
  <c r="EV24" i="7"/>
  <c r="ER24" i="7"/>
  <c r="EQ24" i="7"/>
  <c r="EN24" i="7"/>
  <c r="EJ24" i="7"/>
  <c r="EI24" i="7"/>
  <c r="EH24" i="7"/>
  <c r="EE24" i="7"/>
  <c r="ED24" i="7"/>
  <c r="EC24" i="7"/>
  <c r="DY24" i="7"/>
  <c r="DX24" i="7"/>
  <c r="DW24" i="7"/>
  <c r="DV24" i="7"/>
  <c r="DU24" i="7"/>
  <c r="DT24" i="7"/>
  <c r="DS24" i="7"/>
  <c r="DR24" i="7"/>
  <c r="DQ24" i="7"/>
  <c r="DP24" i="7"/>
  <c r="DO24" i="7"/>
  <c r="DK24" i="7"/>
  <c r="DJ24" i="7"/>
  <c r="DI24" i="7"/>
  <c r="DH24" i="7"/>
  <c r="DG24" i="7"/>
  <c r="DF24" i="7"/>
  <c r="DE24" i="7"/>
  <c r="DD24" i="7"/>
  <c r="DC24" i="7"/>
  <c r="DB24" i="7"/>
  <c r="DA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C24" i="7"/>
  <c r="BB24" i="7"/>
  <c r="BA24" i="7"/>
  <c r="AL24" i="7"/>
  <c r="AK24" i="7"/>
  <c r="AJ24" i="7"/>
  <c r="AI24" i="7"/>
  <c r="AH24" i="7"/>
  <c r="AG24" i="7"/>
  <c r="AE24" i="7"/>
  <c r="AD24" i="7"/>
  <c r="Z24" i="7"/>
  <c r="Y24" i="7"/>
  <c r="X24" i="7"/>
  <c r="W24" i="7"/>
  <c r="V24" i="7"/>
  <c r="R24" i="7"/>
  <c r="Q24" i="7"/>
  <c r="P24" i="7"/>
  <c r="O24" i="7"/>
  <c r="N24" i="7"/>
  <c r="J24" i="7"/>
  <c r="I24" i="7"/>
  <c r="H24" i="7"/>
  <c r="G24" i="7"/>
  <c r="F24" i="7"/>
  <c r="E24" i="7"/>
  <c r="D24" i="7"/>
  <c r="C24" i="7"/>
  <c r="GK21" i="7"/>
  <c r="FK21" i="7"/>
  <c r="EZ21" i="7"/>
  <c r="ES21" i="7"/>
  <c r="EK21" i="7"/>
  <c r="DZ21" i="7"/>
  <c r="CX21" i="7"/>
  <c r="BD21" i="7"/>
  <c r="AX21" i="7"/>
  <c r="GY19" i="7"/>
  <c r="GK19" i="7"/>
  <c r="FK19" i="7"/>
  <c r="EZ19" i="7"/>
  <c r="EK19" i="7"/>
  <c r="DZ19" i="7"/>
  <c r="DL19" i="7"/>
  <c r="CX19" i="7"/>
  <c r="BD19" i="7"/>
  <c r="AX19" i="7"/>
  <c r="AA19" i="7"/>
  <c r="K19" i="7"/>
  <c r="GY17" i="7"/>
  <c r="GK17" i="7"/>
  <c r="FS17" i="7"/>
  <c r="EZ17" i="7"/>
  <c r="EK17" i="7"/>
  <c r="DL17" i="7"/>
  <c r="CO17" i="7"/>
  <c r="BD17" i="7"/>
  <c r="AX17" i="7"/>
  <c r="S17" i="7"/>
  <c r="GY15" i="7"/>
  <c r="GK15" i="7"/>
  <c r="FS15" i="7"/>
  <c r="EZ15" i="7"/>
  <c r="ES15" i="7"/>
  <c r="EK15" i="7"/>
  <c r="DZ15" i="7"/>
  <c r="DL15" i="7"/>
  <c r="CX15" i="7"/>
  <c r="BD15" i="7"/>
  <c r="AX15" i="7"/>
  <c r="AM15" i="7"/>
  <c r="AA15" i="7"/>
  <c r="S15" i="7"/>
  <c r="K15" i="7"/>
  <c r="GY13" i="7"/>
  <c r="GK13" i="7"/>
  <c r="FS13" i="7"/>
  <c r="EK13" i="7"/>
  <c r="DZ13" i="7"/>
  <c r="AX13" i="7"/>
  <c r="AM13" i="7"/>
  <c r="AA13" i="7"/>
  <c r="S13" i="7"/>
  <c r="GY11" i="7"/>
  <c r="GK11" i="7"/>
  <c r="FS11" i="7"/>
  <c r="EZ11" i="7"/>
  <c r="EK11" i="7"/>
  <c r="DZ11" i="7"/>
  <c r="DL11" i="7"/>
  <c r="CX11" i="7"/>
  <c r="CO11" i="7"/>
  <c r="BD11" i="7"/>
  <c r="AX11" i="7"/>
  <c r="AX24" i="7" s="1"/>
  <c r="AM11" i="7"/>
  <c r="AA11" i="7"/>
  <c r="S11" i="7"/>
  <c r="K11" i="7"/>
  <c r="GY9" i="7"/>
  <c r="GK9" i="7"/>
  <c r="FK9" i="7"/>
  <c r="ES9" i="7"/>
  <c r="EK9" i="7"/>
  <c r="DZ9" i="7"/>
  <c r="DL9" i="7"/>
  <c r="CO9" i="7"/>
  <c r="AA9" i="7"/>
  <c r="K9" i="7"/>
  <c r="GY7" i="7"/>
  <c r="GK7" i="7"/>
  <c r="FS7" i="7"/>
  <c r="FK7" i="7"/>
  <c r="DL7" i="7"/>
  <c r="CX7" i="7"/>
  <c r="CO7" i="7"/>
  <c r="AM7" i="7"/>
  <c r="AA7" i="7"/>
  <c r="AA5" i="7"/>
  <c r="GH22" i="5"/>
  <c r="GK22" i="5"/>
  <c r="FK22" i="5"/>
  <c r="FI22" i="5"/>
  <c r="FO22" i="5"/>
  <c r="FP22" i="5"/>
  <c r="FQ22" i="5"/>
  <c r="FR22" i="5"/>
  <c r="FS22" i="5"/>
  <c r="ET21" i="5"/>
  <c r="EL21" i="5"/>
  <c r="EH22" i="5"/>
  <c r="EI22" i="5"/>
  <c r="DY22" i="5"/>
  <c r="DR22" i="5"/>
  <c r="DQ22" i="5"/>
  <c r="BD22" i="5"/>
  <c r="AS22" i="5"/>
  <c r="AR22" i="5"/>
  <c r="AW22" i="5"/>
  <c r="AT22" i="5"/>
  <c r="X20" i="6"/>
  <c r="X22" i="5"/>
  <c r="AM24" i="7" l="1"/>
  <c r="GY24" i="7"/>
  <c r="CX24" i="7"/>
  <c r="S24" i="7"/>
  <c r="EZ24" i="7"/>
  <c r="CO24" i="7"/>
  <c r="ES24" i="7"/>
  <c r="AA24" i="7"/>
  <c r="DL24" i="7"/>
  <c r="BD24" i="7"/>
  <c r="K24" i="7"/>
  <c r="GK24" i="7"/>
  <c r="EK24" i="7"/>
  <c r="FS24" i="7"/>
  <c r="FK24" i="7"/>
  <c r="DZ24" i="7"/>
  <c r="R22" i="5"/>
  <c r="GL21" i="5"/>
  <c r="FL21" i="5"/>
  <c r="FA21" i="5"/>
  <c r="EA21" i="5"/>
  <c r="DM21" i="5"/>
  <c r="CY21" i="5"/>
  <c r="BE21" i="5"/>
  <c r="AY21" i="5"/>
  <c r="C22" i="5"/>
  <c r="D22" i="5"/>
  <c r="E22" i="5"/>
  <c r="F22" i="5"/>
  <c r="G22" i="5"/>
  <c r="H22" i="5"/>
  <c r="I22" i="5"/>
  <c r="J22" i="5"/>
  <c r="N22" i="5"/>
  <c r="O22" i="5"/>
  <c r="P22" i="5"/>
  <c r="Q22" i="5"/>
  <c r="W22" i="5"/>
  <c r="Y22" i="5"/>
  <c r="Z22" i="5"/>
  <c r="AA22" i="5"/>
  <c r="AE22" i="5"/>
  <c r="AF22" i="5"/>
  <c r="AH22" i="5"/>
  <c r="AI22" i="5"/>
  <c r="AJ22" i="5"/>
  <c r="AK22" i="5"/>
  <c r="AL22" i="5"/>
  <c r="AM22" i="5"/>
  <c r="AQ22" i="5"/>
  <c r="AU22" i="5"/>
  <c r="AV22" i="5"/>
  <c r="AX22" i="5"/>
  <c r="BB22" i="5"/>
  <c r="BC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S22" i="5"/>
  <c r="CT22" i="5"/>
  <c r="CU22" i="5"/>
  <c r="CV22" i="5"/>
  <c r="CW22" i="5"/>
  <c r="CX22" i="5"/>
  <c r="DB22" i="5"/>
  <c r="DC22" i="5"/>
  <c r="DD22" i="5"/>
  <c r="DE22" i="5"/>
  <c r="DF22" i="5"/>
  <c r="DG22" i="5"/>
  <c r="DH22" i="5"/>
  <c r="DI22" i="5"/>
  <c r="DJ22" i="5"/>
  <c r="DK22" i="5"/>
  <c r="DL22" i="5"/>
  <c r="DP22" i="5"/>
  <c r="DS22" i="5"/>
  <c r="DT22" i="5"/>
  <c r="DU22" i="5"/>
  <c r="DV22" i="5"/>
  <c r="DW22" i="5"/>
  <c r="DX22" i="5"/>
  <c r="DZ22" i="5"/>
  <c r="ED22" i="5"/>
  <c r="EE22" i="5"/>
  <c r="EF22" i="5"/>
  <c r="EG22" i="5"/>
  <c r="EJ22" i="5"/>
  <c r="EK22" i="5"/>
  <c r="EO22" i="5"/>
  <c r="ER22" i="5"/>
  <c r="ES22" i="5"/>
  <c r="EW22" i="5"/>
  <c r="EX22" i="5"/>
  <c r="EZ22" i="5"/>
  <c r="FD22" i="5"/>
  <c r="FE22" i="5"/>
  <c r="FF22" i="5"/>
  <c r="FG22" i="5"/>
  <c r="FH22" i="5"/>
  <c r="FJ22" i="5"/>
  <c r="GE22" i="5"/>
  <c r="GF22" i="5"/>
  <c r="GG22" i="5"/>
  <c r="GI22" i="5"/>
  <c r="GJ22" i="5"/>
  <c r="GO22" i="5"/>
  <c r="GX20" i="6"/>
  <c r="GV20" i="6"/>
  <c r="GU20" i="6"/>
  <c r="GT20" i="6"/>
  <c r="GS20" i="6"/>
  <c r="GR20" i="6"/>
  <c r="GQ20" i="6"/>
  <c r="GP20" i="6"/>
  <c r="GO20" i="6"/>
  <c r="GN20" i="6"/>
  <c r="GJ20" i="6"/>
  <c r="GI20" i="6"/>
  <c r="GH20" i="6"/>
  <c r="GG20" i="6"/>
  <c r="GF20" i="6"/>
  <c r="GE20" i="6"/>
  <c r="GD20" i="6"/>
  <c r="FZ20" i="6"/>
  <c r="FY20" i="6"/>
  <c r="FX20" i="6"/>
  <c r="FW20" i="6"/>
  <c r="FS20" i="6"/>
  <c r="FR20" i="6"/>
  <c r="FQ20" i="6"/>
  <c r="FP20" i="6"/>
  <c r="FO20" i="6"/>
  <c r="FK20" i="6"/>
  <c r="FJ20" i="6"/>
  <c r="FI20" i="6"/>
  <c r="FH20" i="6"/>
  <c r="FG20" i="6"/>
  <c r="FF20" i="6"/>
  <c r="FE20" i="6"/>
  <c r="FD20" i="6"/>
  <c r="EZ20" i="6"/>
  <c r="EY20" i="6"/>
  <c r="EX20" i="6"/>
  <c r="EW20" i="6"/>
  <c r="ES20" i="6"/>
  <c r="ER20" i="6"/>
  <c r="EQ20" i="6"/>
  <c r="EP20" i="6"/>
  <c r="EO20" i="6"/>
  <c r="EK20" i="6"/>
  <c r="EJ20" i="6"/>
  <c r="EI20" i="6"/>
  <c r="EH20" i="6"/>
  <c r="EG20" i="6"/>
  <c r="EF20" i="6"/>
  <c r="EE20" i="6"/>
  <c r="ED20" i="6"/>
  <c r="DZ20" i="6"/>
  <c r="DY20" i="6"/>
  <c r="DX20" i="6"/>
  <c r="DW20" i="6"/>
  <c r="DV20" i="6"/>
  <c r="DU20" i="6"/>
  <c r="DT20" i="6"/>
  <c r="DS20" i="6"/>
  <c r="DR20" i="6"/>
  <c r="DQ20" i="6"/>
  <c r="DP20" i="6"/>
  <c r="DL20" i="6"/>
  <c r="DK20" i="6"/>
  <c r="DJ20" i="6"/>
  <c r="DI20" i="6"/>
  <c r="DH20" i="6"/>
  <c r="DG20" i="6"/>
  <c r="DF20" i="6"/>
  <c r="DE20" i="6"/>
  <c r="DD20" i="6"/>
  <c r="DC20" i="6"/>
  <c r="DB20" i="6"/>
  <c r="CX20" i="6"/>
  <c r="CW20" i="6"/>
  <c r="CV20" i="6"/>
  <c r="CU20" i="6"/>
  <c r="CT20" i="6"/>
  <c r="CS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D20" i="6"/>
  <c r="BC20" i="6"/>
  <c r="BB20" i="6"/>
  <c r="AX20" i="6"/>
  <c r="AW20" i="6"/>
  <c r="AV20" i="6"/>
  <c r="AU20" i="6"/>
  <c r="AT20" i="6"/>
  <c r="AS20" i="6"/>
  <c r="AR20" i="6"/>
  <c r="AQ20" i="6"/>
  <c r="AM20" i="6"/>
  <c r="AL20" i="6"/>
  <c r="AK20" i="6"/>
  <c r="AJ20" i="6"/>
  <c r="AI20" i="6"/>
  <c r="AH20" i="6"/>
  <c r="AF20" i="6"/>
  <c r="AE20" i="6"/>
  <c r="AA20" i="6"/>
  <c r="Z20" i="6"/>
  <c r="Y20" i="6"/>
  <c r="W20" i="6"/>
  <c r="R20" i="6"/>
  <c r="Q20" i="6"/>
  <c r="P20" i="6"/>
  <c r="O20" i="6"/>
  <c r="N20" i="6"/>
  <c r="J20" i="6"/>
  <c r="I20" i="6"/>
  <c r="H20" i="6"/>
  <c r="G20" i="6"/>
  <c r="F20" i="6"/>
  <c r="E20" i="6"/>
  <c r="D20" i="6"/>
  <c r="C20" i="6"/>
  <c r="GY19" i="6"/>
  <c r="GK19" i="6"/>
  <c r="FL19" i="6"/>
  <c r="FA19" i="6"/>
  <c r="EL19" i="6"/>
  <c r="EA19" i="6"/>
  <c r="DM19" i="6"/>
  <c r="CY19" i="6"/>
  <c r="BE19" i="6"/>
  <c r="AY19" i="6"/>
  <c r="AB19" i="6"/>
  <c r="K19" i="6"/>
  <c r="GY17" i="6"/>
  <c r="GK17" i="6"/>
  <c r="FT17" i="6"/>
  <c r="FA17" i="6"/>
  <c r="EL17" i="6"/>
  <c r="DM17" i="6"/>
  <c r="CP17" i="6"/>
  <c r="BE17" i="6"/>
  <c r="AY17" i="6"/>
  <c r="S17" i="6"/>
  <c r="GY15" i="6"/>
  <c r="GK15" i="6"/>
  <c r="FT15" i="6"/>
  <c r="FA15" i="6"/>
  <c r="ET15" i="6"/>
  <c r="EL15" i="6"/>
  <c r="EA15" i="6"/>
  <c r="DM15" i="6"/>
  <c r="CY15" i="6"/>
  <c r="BE15" i="6"/>
  <c r="AY15" i="6"/>
  <c r="AN15" i="6"/>
  <c r="AB15" i="6"/>
  <c r="S15" i="6"/>
  <c r="K15" i="6"/>
  <c r="GY13" i="6"/>
  <c r="GK13" i="6"/>
  <c r="FT13" i="6"/>
  <c r="EL13" i="6"/>
  <c r="EA13" i="6"/>
  <c r="AY13" i="6"/>
  <c r="AN13" i="6"/>
  <c r="AB13" i="6"/>
  <c r="S13" i="6"/>
  <c r="GY11" i="6"/>
  <c r="GK11" i="6"/>
  <c r="FT11" i="6"/>
  <c r="FA11" i="6"/>
  <c r="EL11" i="6"/>
  <c r="EA11" i="6"/>
  <c r="DM11" i="6"/>
  <c r="CY11" i="6"/>
  <c r="CP11" i="6"/>
  <c r="BE11" i="6"/>
  <c r="BE20" i="6" s="1"/>
  <c r="AY11" i="6"/>
  <c r="AN11" i="6"/>
  <c r="AB11" i="6"/>
  <c r="S11" i="6"/>
  <c r="K11" i="6"/>
  <c r="GY9" i="6"/>
  <c r="GK9" i="6"/>
  <c r="FL9" i="6"/>
  <c r="ET9" i="6"/>
  <c r="EL9" i="6"/>
  <c r="EA9" i="6"/>
  <c r="DM9" i="6"/>
  <c r="CP9" i="6"/>
  <c r="AB9" i="6"/>
  <c r="K9" i="6"/>
  <c r="GY7" i="6"/>
  <c r="GK7" i="6"/>
  <c r="FT7" i="6"/>
  <c r="FL7" i="6"/>
  <c r="DM7" i="6"/>
  <c r="CY7" i="6"/>
  <c r="CP7" i="6"/>
  <c r="AN7" i="6"/>
  <c r="AN20" i="6" s="1"/>
  <c r="AB7" i="6"/>
  <c r="AB5" i="6"/>
  <c r="FL9" i="5"/>
  <c r="FL19" i="5"/>
  <c r="EA19" i="5"/>
  <c r="CY19" i="5"/>
  <c r="AB19" i="5"/>
  <c r="K19" i="5"/>
  <c r="GZ19" i="5"/>
  <c r="GL19" i="5"/>
  <c r="FA19" i="5"/>
  <c r="EL19" i="5"/>
  <c r="DM19" i="5"/>
  <c r="BE19" i="5"/>
  <c r="AY19" i="5"/>
  <c r="GZ17" i="5"/>
  <c r="GL17" i="5"/>
  <c r="FT17" i="5"/>
  <c r="FA17" i="5"/>
  <c r="EL17" i="5"/>
  <c r="DM17" i="5"/>
  <c r="CP17" i="5"/>
  <c r="BE17" i="5"/>
  <c r="AY17" i="5"/>
  <c r="S17" i="5"/>
  <c r="GZ15" i="5"/>
  <c r="GL15" i="5"/>
  <c r="FT15" i="5"/>
  <c r="FA15" i="5"/>
  <c r="ET15" i="5"/>
  <c r="ET22" i="5" s="1"/>
  <c r="EL15" i="5"/>
  <c r="EA15" i="5"/>
  <c r="DM15" i="5"/>
  <c r="CY15" i="5"/>
  <c r="BE15" i="5"/>
  <c r="AY15" i="5"/>
  <c r="AN15" i="5"/>
  <c r="AB15" i="5"/>
  <c r="S15" i="5"/>
  <c r="K15" i="5"/>
  <c r="GZ13" i="5"/>
  <c r="GL13" i="5"/>
  <c r="FT13" i="5"/>
  <c r="EL13" i="5"/>
  <c r="EA13" i="5"/>
  <c r="AY13" i="5"/>
  <c r="AN13" i="5"/>
  <c r="AB13" i="5"/>
  <c r="S13" i="5"/>
  <c r="GZ11" i="5"/>
  <c r="GL11" i="5"/>
  <c r="FT11" i="5"/>
  <c r="FA11" i="5"/>
  <c r="EL11" i="5"/>
  <c r="EA11" i="5"/>
  <c r="DM11" i="5"/>
  <c r="CY11" i="5"/>
  <c r="CP11" i="5"/>
  <c r="BE11" i="5"/>
  <c r="AY11" i="5"/>
  <c r="AN11" i="5"/>
  <c r="AB11" i="5"/>
  <c r="S11" i="5"/>
  <c r="K11" i="5"/>
  <c r="GZ9" i="5"/>
  <c r="GL9" i="5"/>
  <c r="ET9" i="5"/>
  <c r="EL9" i="5"/>
  <c r="EA9" i="5"/>
  <c r="DM9" i="5"/>
  <c r="CP9" i="5"/>
  <c r="AB9" i="5"/>
  <c r="K9" i="5"/>
  <c r="GZ7" i="5"/>
  <c r="GL7" i="5"/>
  <c r="FT7" i="5"/>
  <c r="FL7" i="5"/>
  <c r="DM7" i="5"/>
  <c r="DM22" i="5" s="1"/>
  <c r="CY7" i="5"/>
  <c r="CP7" i="5"/>
  <c r="AN7" i="5"/>
  <c r="AN22" i="5" s="1"/>
  <c r="AB7" i="5"/>
  <c r="AB5" i="5"/>
  <c r="GY17" i="4"/>
  <c r="FT17" i="4"/>
  <c r="FQ18" i="4"/>
  <c r="FR16" i="2"/>
  <c r="FR14" i="1"/>
  <c r="FU13" i="1"/>
  <c r="FU15" i="2"/>
  <c r="FU13" i="2"/>
  <c r="FT15" i="4"/>
  <c r="FT13" i="4"/>
  <c r="FZ16" i="2"/>
  <c r="AK16" i="2"/>
  <c r="AK18" i="4"/>
  <c r="AN11" i="4"/>
  <c r="AN11" i="2"/>
  <c r="AN15" i="4"/>
  <c r="S22" i="5" l="1"/>
  <c r="FT20" i="6"/>
  <c r="CY22" i="5"/>
  <c r="GZ22" i="5"/>
  <c r="CP22" i="5"/>
  <c r="EL22" i="5"/>
  <c r="K22" i="5"/>
  <c r="AY22" i="5"/>
  <c r="EA20" i="6"/>
  <c r="CP20" i="6"/>
  <c r="CY20" i="6"/>
  <c r="ET20" i="6"/>
  <c r="AB20" i="6"/>
  <c r="AY20" i="6"/>
  <c r="GL22" i="5"/>
  <c r="FT22" i="5"/>
  <c r="GY20" i="6"/>
  <c r="AB22" i="5"/>
  <c r="BE22" i="5"/>
  <c r="FA22" i="5"/>
  <c r="FL22" i="5"/>
  <c r="DM20" i="6"/>
  <c r="FL20" i="6"/>
  <c r="S20" i="6"/>
  <c r="EL20" i="6"/>
  <c r="GK20" i="6"/>
  <c r="FA20" i="6"/>
  <c r="K20" i="6"/>
  <c r="EA22" i="5"/>
  <c r="AN15" i="2"/>
  <c r="EE18" i="4" l="1"/>
  <c r="EF18" i="4"/>
  <c r="EG18" i="4"/>
  <c r="EH18" i="4"/>
  <c r="EI18" i="4"/>
  <c r="EJ18" i="4"/>
  <c r="EK18" i="4"/>
  <c r="ED18" i="4"/>
  <c r="DB18" i="4"/>
  <c r="DE18" i="4"/>
  <c r="DF18" i="4"/>
  <c r="DG18" i="4"/>
  <c r="DH18" i="4"/>
  <c r="DI18" i="4"/>
  <c r="DJ18" i="4"/>
  <c r="DK18" i="4"/>
  <c r="DL18" i="4"/>
  <c r="DD18" i="4"/>
  <c r="BZ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A18" i="4"/>
  <c r="CP17" i="4"/>
  <c r="BV18" i="4"/>
  <c r="BH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I18" i="4"/>
  <c r="AQ18" i="4"/>
  <c r="AS18" i="4"/>
  <c r="AT18" i="4"/>
  <c r="AU18" i="4"/>
  <c r="AV18" i="4"/>
  <c r="AW18" i="4"/>
  <c r="AX18" i="4"/>
  <c r="AR18" i="4"/>
  <c r="GK17" i="4"/>
  <c r="FA17" i="4"/>
  <c r="EL17" i="4"/>
  <c r="DM17" i="4"/>
  <c r="BE17" i="4"/>
  <c r="AY17" i="4"/>
  <c r="S17" i="4"/>
  <c r="GX18" i="4"/>
  <c r="GV18" i="4"/>
  <c r="GU18" i="4"/>
  <c r="GT18" i="4"/>
  <c r="GS18" i="4"/>
  <c r="GR18" i="4"/>
  <c r="GQ18" i="4"/>
  <c r="GP18" i="4"/>
  <c r="GO18" i="4"/>
  <c r="GN18" i="4"/>
  <c r="GJ18" i="4"/>
  <c r="GI18" i="4"/>
  <c r="GH18" i="4"/>
  <c r="GG18" i="4"/>
  <c r="GF18" i="4"/>
  <c r="GE18" i="4"/>
  <c r="GD18" i="4"/>
  <c r="FZ18" i="4"/>
  <c r="FY18" i="4"/>
  <c r="FX18" i="4"/>
  <c r="FW18" i="4"/>
  <c r="FS18" i="4"/>
  <c r="FR18" i="4"/>
  <c r="FP18" i="4"/>
  <c r="FO18" i="4"/>
  <c r="FK18" i="4"/>
  <c r="FJ18" i="4"/>
  <c r="FI18" i="4"/>
  <c r="FH18" i="4"/>
  <c r="FG18" i="4"/>
  <c r="FF18" i="4"/>
  <c r="FE18" i="4"/>
  <c r="FD18" i="4"/>
  <c r="EZ18" i="4"/>
  <c r="EY18" i="4"/>
  <c r="EX18" i="4"/>
  <c r="EW18" i="4"/>
  <c r="ES18" i="4"/>
  <c r="ER18" i="4"/>
  <c r="EQ18" i="4"/>
  <c r="EP18" i="4"/>
  <c r="EO18" i="4"/>
  <c r="DZ18" i="4"/>
  <c r="DY18" i="4"/>
  <c r="DX18" i="4"/>
  <c r="DW18" i="4"/>
  <c r="DV18" i="4"/>
  <c r="DU18" i="4"/>
  <c r="DT18" i="4"/>
  <c r="DS18" i="4"/>
  <c r="DR18" i="4"/>
  <c r="DQ18" i="4"/>
  <c r="DP18" i="4"/>
  <c r="DC18" i="4"/>
  <c r="CX18" i="4"/>
  <c r="CW18" i="4"/>
  <c r="CV18" i="4"/>
  <c r="CU18" i="4"/>
  <c r="CT18" i="4"/>
  <c r="CS18" i="4"/>
  <c r="BW18" i="4"/>
  <c r="BD18" i="4"/>
  <c r="BC18" i="4"/>
  <c r="BB18" i="4"/>
  <c r="AM18" i="4"/>
  <c r="AL18" i="4"/>
  <c r="AJ18" i="4"/>
  <c r="AI18" i="4"/>
  <c r="AH18" i="4"/>
  <c r="AF18" i="4"/>
  <c r="AE18" i="4"/>
  <c r="AA18" i="4"/>
  <c r="Z18" i="4"/>
  <c r="Y18" i="4"/>
  <c r="X18" i="4"/>
  <c r="W18" i="4"/>
  <c r="R18" i="4"/>
  <c r="Q18" i="4"/>
  <c r="P18" i="4"/>
  <c r="O18" i="4"/>
  <c r="N18" i="4"/>
  <c r="J18" i="4"/>
  <c r="I18" i="4"/>
  <c r="H18" i="4"/>
  <c r="G18" i="4"/>
  <c r="F18" i="4"/>
  <c r="E18" i="4"/>
  <c r="D18" i="4"/>
  <c r="C18" i="4"/>
  <c r="GY15" i="4"/>
  <c r="GK15" i="4"/>
  <c r="FA15" i="4"/>
  <c r="ET15" i="4"/>
  <c r="EL15" i="4"/>
  <c r="EA15" i="4"/>
  <c r="DM15" i="4"/>
  <c r="CY15" i="4"/>
  <c r="BE15" i="4"/>
  <c r="AY15" i="4"/>
  <c r="AB15" i="4"/>
  <c r="S15" i="4"/>
  <c r="K15" i="4"/>
  <c r="GY13" i="4"/>
  <c r="GK13" i="4"/>
  <c r="EL13" i="4"/>
  <c r="EA13" i="4"/>
  <c r="AY13" i="4"/>
  <c r="AN13" i="4"/>
  <c r="AB13" i="4"/>
  <c r="S13" i="4"/>
  <c r="GY11" i="4"/>
  <c r="GK11" i="4"/>
  <c r="FT11" i="4"/>
  <c r="FA11" i="4"/>
  <c r="EL11" i="4"/>
  <c r="EA11" i="4"/>
  <c r="DM11" i="4"/>
  <c r="CY11" i="4"/>
  <c r="CP11" i="4"/>
  <c r="BE11" i="4"/>
  <c r="AY11" i="4"/>
  <c r="AY18" i="4" s="1"/>
  <c r="AB11" i="4"/>
  <c r="S11" i="4"/>
  <c r="K11" i="4"/>
  <c r="GY9" i="4"/>
  <c r="GK9" i="4"/>
  <c r="FL9" i="4"/>
  <c r="ET9" i="4"/>
  <c r="EL9" i="4"/>
  <c r="EL18" i="4" s="1"/>
  <c r="EA9" i="4"/>
  <c r="DM9" i="4"/>
  <c r="CP9" i="4"/>
  <c r="AB9" i="4"/>
  <c r="K9" i="4"/>
  <c r="GY7" i="4"/>
  <c r="GK7" i="4"/>
  <c r="FT7" i="4"/>
  <c r="FL7" i="4"/>
  <c r="DM7" i="4"/>
  <c r="CY7" i="4"/>
  <c r="CP7" i="4"/>
  <c r="AN7" i="4"/>
  <c r="AN18" i="4" s="1"/>
  <c r="AB7" i="4"/>
  <c r="AB5" i="4"/>
  <c r="DM18" i="4" l="1"/>
  <c r="FT18" i="4"/>
  <c r="GY18" i="4"/>
  <c r="K18" i="4"/>
  <c r="BE18" i="4"/>
  <c r="CP18" i="4"/>
  <c r="CY18" i="4"/>
  <c r="ET18" i="4"/>
  <c r="AB18" i="4"/>
  <c r="FA18" i="4"/>
  <c r="GK18" i="4"/>
  <c r="S18" i="4"/>
  <c r="FL18" i="4"/>
  <c r="EA18" i="4"/>
  <c r="BC14" i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GP16" i="2" l="1"/>
  <c r="GQ16" i="2"/>
  <c r="GR16" i="2"/>
  <c r="GS16" i="2"/>
  <c r="GT16" i="2"/>
  <c r="GU16" i="2"/>
  <c r="GV16" i="2"/>
  <c r="GW16" i="2"/>
  <c r="GX16" i="2"/>
  <c r="GY16" i="2"/>
  <c r="GO16" i="2"/>
  <c r="GF16" i="2"/>
  <c r="GG16" i="2"/>
  <c r="GH16" i="2"/>
  <c r="GI16" i="2"/>
  <c r="GJ16" i="2"/>
  <c r="GK16" i="2"/>
  <c r="GE16" i="2"/>
  <c r="FY16" i="2"/>
  <c r="GA16" i="2"/>
  <c r="FX16" i="2"/>
  <c r="FQ16" i="2"/>
  <c r="FS16" i="2"/>
  <c r="FT16" i="2"/>
  <c r="FP16" i="2"/>
  <c r="FF16" i="2"/>
  <c r="FG16" i="2"/>
  <c r="FH16" i="2"/>
  <c r="FI16" i="2"/>
  <c r="FJ16" i="2"/>
  <c r="FK16" i="2"/>
  <c r="FL16" i="2"/>
  <c r="FE16" i="2"/>
  <c r="EY16" i="2"/>
  <c r="EZ16" i="2"/>
  <c r="FA16" i="2"/>
  <c r="EX16" i="2"/>
  <c r="EQ16" i="2"/>
  <c r="ER16" i="2"/>
  <c r="ES16" i="2"/>
  <c r="ET16" i="2"/>
  <c r="EP16" i="2"/>
  <c r="EF16" i="2"/>
  <c r="EG16" i="2"/>
  <c r="EH16" i="2"/>
  <c r="EI16" i="2"/>
  <c r="EJ16" i="2"/>
  <c r="EK16" i="2"/>
  <c r="EL16" i="2"/>
  <c r="EE16" i="2"/>
  <c r="DR16" i="2"/>
  <c r="DS16" i="2"/>
  <c r="DT16" i="2"/>
  <c r="DU16" i="2"/>
  <c r="DV16" i="2"/>
  <c r="DW16" i="2"/>
  <c r="DX16" i="2"/>
  <c r="DY16" i="2"/>
  <c r="DZ16" i="2"/>
  <c r="EA16" i="2"/>
  <c r="DQ16" i="2"/>
  <c r="DD16" i="2"/>
  <c r="DE16" i="2"/>
  <c r="DF16" i="2"/>
  <c r="DG16" i="2"/>
  <c r="DH16" i="2"/>
  <c r="DI16" i="2"/>
  <c r="DJ16" i="2"/>
  <c r="DK16" i="2"/>
  <c r="DL16" i="2"/>
  <c r="DM16" i="2"/>
  <c r="DC16" i="2"/>
  <c r="CU16" i="2"/>
  <c r="CV16" i="2"/>
  <c r="CW16" i="2"/>
  <c r="CX16" i="2"/>
  <c r="CY16" i="2"/>
  <c r="CT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H16" i="2"/>
  <c r="BC16" i="2"/>
  <c r="BD16" i="2"/>
  <c r="BB16" i="2"/>
  <c r="AR16" i="2"/>
  <c r="AS16" i="2"/>
  <c r="AT16" i="2"/>
  <c r="AU16" i="2"/>
  <c r="AV16" i="2"/>
  <c r="AW16" i="2"/>
  <c r="AX16" i="2"/>
  <c r="AQ16" i="2"/>
  <c r="AF16" i="2"/>
  <c r="AH16" i="2"/>
  <c r="AI16" i="2"/>
  <c r="AJ16" i="2"/>
  <c r="AL16" i="2"/>
  <c r="AM16" i="2"/>
  <c r="AE16" i="2"/>
  <c r="X16" i="2"/>
  <c r="Y16" i="2"/>
  <c r="Z16" i="2"/>
  <c r="AA16" i="2"/>
  <c r="W16" i="2"/>
  <c r="N16" i="2"/>
  <c r="O16" i="2"/>
  <c r="P16" i="2"/>
  <c r="Q16" i="2"/>
  <c r="R16" i="2"/>
  <c r="J16" i="2"/>
  <c r="C16" i="2"/>
  <c r="D16" i="2"/>
  <c r="E16" i="2"/>
  <c r="F16" i="2"/>
  <c r="G16" i="2"/>
  <c r="H16" i="2"/>
  <c r="I16" i="2"/>
  <c r="GZ15" i="2"/>
  <c r="GL15" i="2"/>
  <c r="FB15" i="2"/>
  <c r="EU15" i="2"/>
  <c r="EM15" i="2"/>
  <c r="EB15" i="2"/>
  <c r="DN15" i="2"/>
  <c r="CZ15" i="2"/>
  <c r="BE15" i="2"/>
  <c r="AY15" i="2"/>
  <c r="AB15" i="2"/>
  <c r="S15" i="2"/>
  <c r="K15" i="2"/>
  <c r="GZ13" i="2"/>
  <c r="GL13" i="2"/>
  <c r="EM13" i="2"/>
  <c r="EB13" i="2"/>
  <c r="AY13" i="2"/>
  <c r="AN13" i="2"/>
  <c r="AB13" i="2"/>
  <c r="S13" i="2"/>
  <c r="GZ11" i="2"/>
  <c r="GL11" i="2"/>
  <c r="FU11" i="2"/>
  <c r="FB11" i="2"/>
  <c r="EM11" i="2"/>
  <c r="EB11" i="2"/>
  <c r="EB16" i="2" s="1"/>
  <c r="DN11" i="2"/>
  <c r="CZ11" i="2"/>
  <c r="CQ11" i="2"/>
  <c r="BE11" i="2"/>
  <c r="BE16" i="2" s="1"/>
  <c r="AY11" i="2"/>
  <c r="AB11" i="2"/>
  <c r="S11" i="2"/>
  <c r="S16" i="2" s="1"/>
  <c r="K11" i="2"/>
  <c r="K16" i="2" s="1"/>
  <c r="GZ9" i="2"/>
  <c r="GL9" i="2"/>
  <c r="FM9" i="2"/>
  <c r="FM16" i="2" s="1"/>
  <c r="EU9" i="2"/>
  <c r="EM9" i="2"/>
  <c r="EB9" i="2"/>
  <c r="DN9" i="2"/>
  <c r="CQ9" i="2"/>
  <c r="CQ16" i="2" s="1"/>
  <c r="AB9" i="2"/>
  <c r="K9" i="2"/>
  <c r="GZ7" i="2"/>
  <c r="GL7" i="2"/>
  <c r="FU7" i="2"/>
  <c r="FM7" i="2"/>
  <c r="DN7" i="2"/>
  <c r="CZ7" i="2"/>
  <c r="CQ7" i="2"/>
  <c r="AN7" i="2"/>
  <c r="AB7" i="2"/>
  <c r="AB5" i="2"/>
  <c r="AB16" i="2" s="1"/>
  <c r="CZ16" i="2" l="1"/>
  <c r="EU16" i="2"/>
  <c r="DN16" i="2"/>
  <c r="FB16" i="2"/>
  <c r="EM16" i="2"/>
  <c r="AY16" i="2"/>
  <c r="GZ16" i="2"/>
  <c r="GL16" i="2"/>
  <c r="GB16" i="2"/>
  <c r="AN16" i="2"/>
  <c r="FU16" i="2"/>
  <c r="AE14" i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  <c r="C5" i="14"/>
</calcChain>
</file>

<file path=xl/sharedStrings.xml><?xml version="1.0" encoding="utf-8"?>
<sst xmlns="http://schemas.openxmlformats.org/spreadsheetml/2006/main" count="4620" uniqueCount="85">
  <si>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</si>
  <si>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</si>
  <si>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</si>
  <si>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</si>
  <si>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</si>
  <si>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</si>
  <si>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</si>
  <si>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</si>
  <si>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</si>
  <si>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</si>
  <si>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</si>
  <si>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</si>
  <si>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</si>
  <si>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</si>
  <si>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</si>
  <si>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</si>
  <si>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</si>
  <si>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</si>
  <si>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</si>
  <si>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</si>
  <si>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</si>
  <si>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</si>
  <si>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</si>
  <si>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</si>
  <si>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</si>
  <si>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</si>
  <si>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</si>
  <si>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</si>
  <si>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</si>
  <si>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</si>
  <si>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</si>
  <si>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</si>
  <si>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</si>
  <si>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</si>
  <si>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</si>
  <si>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</si>
  <si>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</si>
  <si>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</si>
  <si>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</si>
  <si>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</si>
  <si>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</si>
  <si>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</si>
  <si>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</si>
  <si>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</si>
  <si>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</si>
  <si>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</si>
  <si>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</si>
  <si>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</si>
  <si>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</si>
  <si>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</si>
  <si>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</si>
  <si>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</si>
  <si>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</si>
  <si>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</si>
  <si>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</si>
  <si>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</si>
  <si>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</si>
  <si>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</si>
  <si>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</si>
  <si>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</si>
  <si>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</si>
  <si>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</si>
  <si>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</si>
  <si>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</si>
  <si>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</si>
  <si>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</si>
  <si>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</si>
  <si>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</si>
  <si>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</si>
  <si>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</si>
  <si>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</si>
  <si>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</si>
  <si>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MAYO 2019.</t>
  </si>
  <si>
    <t>JUNIO 2019.</t>
  </si>
  <si>
    <t>JULIO 2019.</t>
  </si>
  <si>
    <t>AGOSTO 2019.</t>
  </si>
  <si>
    <t>SEPTIEMBRE 2019.</t>
  </si>
  <si>
    <t>OCTUBRE 2019.</t>
  </si>
  <si>
    <t>COMISION DE HACIENDA</t>
  </si>
  <si>
    <t>NOVIEMBRE 2019.</t>
  </si>
  <si>
    <t>NO REPORTO</t>
  </si>
  <si>
    <t>DICIEMBRE 2019.</t>
  </si>
  <si>
    <t>NO QUORUM</t>
  </si>
  <si>
    <t>ENERO 2020.</t>
  </si>
  <si>
    <t>ACTA NO ESPECIFICA AUSENCIAS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</si>
</sst>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workbookViewId="0">
      <selection activeCell="FU15" sqref="FU15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82" t="s">
        <v>66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66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82" t="s">
        <v>58</v>
      </c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9">
        <f t="shared" ref="D14:K14" si="0">D5+D9+D11</f>
        <v>0</v>
      </c>
      <c r="E14" s="59">
        <f t="shared" si="0"/>
        <v>0</v>
      </c>
      <c r="F14" s="59">
        <f t="shared" si="0"/>
        <v>1</v>
      </c>
      <c r="G14" s="59">
        <f t="shared" si="0"/>
        <v>0</v>
      </c>
      <c r="H14" s="59">
        <f t="shared" si="0"/>
        <v>0</v>
      </c>
      <c r="I14" s="59">
        <f t="shared" si="0"/>
        <v>2</v>
      </c>
      <c r="J14" s="59">
        <f>J9+J11</f>
        <v>0</v>
      </c>
      <c r="K14" s="59">
        <f t="shared" si="0"/>
        <v>3</v>
      </c>
      <c r="M14" s="35" t="s">
        <v>60</v>
      </c>
      <c r="N14" s="27">
        <f>N5+N9+N11+N13</f>
        <v>0</v>
      </c>
      <c r="O14" s="59">
        <f t="shared" ref="O14:S14" si="1">O5+O9+O11+O13</f>
        <v>1</v>
      </c>
      <c r="P14" s="59">
        <f t="shared" si="1"/>
        <v>0</v>
      </c>
      <c r="Q14" s="59">
        <f t="shared" si="1"/>
        <v>1</v>
      </c>
      <c r="R14" s="59">
        <f t="shared" si="1"/>
        <v>0</v>
      </c>
      <c r="S14" s="59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9">
        <f t="shared" ref="DD14:DN14" si="9">DD5+DD7+DD9+DD11</f>
        <v>1</v>
      </c>
      <c r="DE14" s="59">
        <f t="shared" si="9"/>
        <v>1</v>
      </c>
      <c r="DF14" s="59">
        <f t="shared" si="9"/>
        <v>1</v>
      </c>
      <c r="DG14" s="59">
        <f t="shared" si="9"/>
        <v>1</v>
      </c>
      <c r="DH14" s="59">
        <f t="shared" si="9"/>
        <v>1</v>
      </c>
      <c r="DI14" s="59">
        <f t="shared" si="9"/>
        <v>0</v>
      </c>
      <c r="DJ14" s="59">
        <f t="shared" si="9"/>
        <v>1</v>
      </c>
      <c r="DK14" s="59">
        <f t="shared" si="9"/>
        <v>1</v>
      </c>
      <c r="DL14" s="59">
        <f t="shared" si="9"/>
        <v>1</v>
      </c>
      <c r="DM14" s="59">
        <f t="shared" si="9"/>
        <v>2</v>
      </c>
      <c r="DN14" s="59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9">
        <f t="shared" ref="EY14:FB14" si="13">EY5+EY7+EY9+EY11</f>
        <v>2</v>
      </c>
      <c r="EZ14" s="59">
        <f t="shared" si="13"/>
        <v>0</v>
      </c>
      <c r="FA14" s="59">
        <f>FA7+FA9+FA11</f>
        <v>1</v>
      </c>
      <c r="FB14" s="59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T14" si="15">FP5+FP7</f>
        <v>0</v>
      </c>
      <c r="FQ14" s="19">
        <f t="shared" si="15"/>
        <v>1</v>
      </c>
      <c r="FR14" s="19">
        <f>SUM(FR5+FR7,FR13)</f>
        <v>2</v>
      </c>
      <c r="FS14" s="19">
        <f t="shared" si="15"/>
        <v>0</v>
      </c>
      <c r="FT14" s="19">
        <f t="shared" si="15"/>
        <v>1</v>
      </c>
      <c r="FU14" s="19">
        <f>SUM(FU5+FU7,FU13)</f>
        <v>4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9">
        <f t="shared" ref="GP14:GZ14" si="17">GP5+GP7+GP9+GP11+GP13</f>
        <v>1</v>
      </c>
      <c r="GQ14" s="59">
        <f t="shared" si="17"/>
        <v>0</v>
      </c>
      <c r="GR14" s="59">
        <f t="shared" si="17"/>
        <v>1</v>
      </c>
      <c r="GS14" s="59">
        <f t="shared" si="17"/>
        <v>0</v>
      </c>
      <c r="GT14" s="59">
        <f t="shared" si="17"/>
        <v>3</v>
      </c>
      <c r="GU14" s="59">
        <f t="shared" si="17"/>
        <v>3</v>
      </c>
      <c r="GV14" s="59">
        <f t="shared" si="17"/>
        <v>2</v>
      </c>
      <c r="GW14" s="59">
        <f t="shared" si="17"/>
        <v>2</v>
      </c>
      <c r="GX14" s="59">
        <f t="shared" si="17"/>
        <v>0</v>
      </c>
      <c r="GY14" s="59">
        <f t="shared" si="17"/>
        <v>0</v>
      </c>
      <c r="GZ14" s="59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2"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4:K4"/>
    <mergeCell ref="M4:S4"/>
    <mergeCell ref="V4:AB4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AD4:AN4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BA6:BE6"/>
    <mergeCell ref="AP4:AY4"/>
    <mergeCell ref="AD10:AN10"/>
    <mergeCell ref="DB13:DN13"/>
    <mergeCell ref="DB10:DN10"/>
    <mergeCell ref="DP10:EB10"/>
    <mergeCell ref="FW10:GB10"/>
    <mergeCell ref="FW11:GB11"/>
    <mergeCell ref="EW12:FB12"/>
    <mergeCell ref="DB12:DN12"/>
    <mergeCell ref="DP12:EB12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  <mergeCell ref="B12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4"/>
  <sheetViews>
    <sheetView topLeftCell="L1" zoomScaleNormal="100" workbookViewId="0">
      <selection activeCell="AP33" sqref="AP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f>+C32</f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6">
        <v>0</v>
      </c>
      <c r="BR5" s="21">
        <v>0</v>
      </c>
      <c r="BS5" s="76">
        <v>0</v>
      </c>
      <c r="BT5" s="21" t="s">
        <v>55</v>
      </c>
      <c r="BU5" s="7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6">
        <v>2</v>
      </c>
      <c r="CZ5" s="43" t="s">
        <v>60</v>
      </c>
      <c r="DA5" s="76">
        <v>0</v>
      </c>
      <c r="DB5" s="26">
        <v>0</v>
      </c>
      <c r="DC5" s="76">
        <v>0</v>
      </c>
      <c r="DD5" s="26">
        <v>0</v>
      </c>
      <c r="DE5" s="76">
        <v>0</v>
      </c>
      <c r="DF5" s="26">
        <v>0</v>
      </c>
      <c r="DG5" s="76">
        <v>0</v>
      </c>
      <c r="DH5" s="26">
        <v>0</v>
      </c>
      <c r="DI5" s="76">
        <v>0</v>
      </c>
      <c r="DJ5" s="26">
        <v>1</v>
      </c>
      <c r="DK5" s="76">
        <v>0</v>
      </c>
      <c r="DL5" s="7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6">
        <v>0</v>
      </c>
      <c r="ED5" s="20">
        <v>0</v>
      </c>
      <c r="EE5" s="76">
        <v>1</v>
      </c>
      <c r="EF5" s="20">
        <v>0</v>
      </c>
      <c r="EG5" s="76">
        <v>1</v>
      </c>
      <c r="EH5" s="20">
        <v>2</v>
      </c>
      <c r="EI5" s="7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6">
        <v>0</v>
      </c>
      <c r="DB7" s="26">
        <v>1</v>
      </c>
      <c r="DC7" s="76">
        <v>0</v>
      </c>
      <c r="DD7" s="26">
        <v>0</v>
      </c>
      <c r="DE7" s="76">
        <v>0</v>
      </c>
      <c r="DF7" s="26">
        <v>1</v>
      </c>
      <c r="DG7" s="76">
        <v>0</v>
      </c>
      <c r="DH7" s="26">
        <v>1</v>
      </c>
      <c r="DI7" s="76">
        <v>0</v>
      </c>
      <c r="DJ7" s="26">
        <v>0</v>
      </c>
      <c r="DK7" s="76">
        <v>1</v>
      </c>
      <c r="DL7" s="7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6">
        <v>0</v>
      </c>
      <c r="ED7" s="20">
        <v>0</v>
      </c>
      <c r="EE7" s="76">
        <v>0</v>
      </c>
      <c r="EF7" s="20">
        <v>1</v>
      </c>
      <c r="EG7" s="76">
        <v>1</v>
      </c>
      <c r="EH7" s="20">
        <v>0</v>
      </c>
      <c r="EI7" s="7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6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6">
        <v>0</v>
      </c>
      <c r="DB9" s="26">
        <v>0</v>
      </c>
      <c r="DC9" s="76">
        <v>0</v>
      </c>
      <c r="DD9" s="26">
        <v>1</v>
      </c>
      <c r="DE9" s="76">
        <v>0</v>
      </c>
      <c r="DF9" s="26">
        <v>0</v>
      </c>
      <c r="DG9" s="76">
        <v>0</v>
      </c>
      <c r="DH9" s="26">
        <v>0</v>
      </c>
      <c r="DI9" s="76">
        <v>1</v>
      </c>
      <c r="DJ9" s="26">
        <v>0</v>
      </c>
      <c r="DK9" s="76">
        <v>1</v>
      </c>
      <c r="DL9" s="7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6">
        <v>0</v>
      </c>
      <c r="ED9" s="20">
        <v>0</v>
      </c>
      <c r="EE9" s="76">
        <v>0</v>
      </c>
      <c r="EF9" s="20">
        <v>0</v>
      </c>
      <c r="EG9" s="76">
        <v>1</v>
      </c>
      <c r="EH9" s="20">
        <v>0</v>
      </c>
      <c r="EI9" s="7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6">
        <v>0</v>
      </c>
      <c r="ED11" s="20">
        <v>1</v>
      </c>
      <c r="EE11" s="76">
        <v>0</v>
      </c>
      <c r="EF11" s="20">
        <v>0</v>
      </c>
      <c r="EG11" s="76">
        <v>0</v>
      </c>
      <c r="EH11" s="20">
        <v>1</v>
      </c>
      <c r="EI11" s="7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6">
        <v>0</v>
      </c>
      <c r="ED13" s="20">
        <v>0</v>
      </c>
      <c r="EE13" s="76">
        <v>1</v>
      </c>
      <c r="EF13" s="20">
        <v>1</v>
      </c>
      <c r="EG13" s="76">
        <v>0</v>
      </c>
      <c r="EH13" s="20">
        <v>0</v>
      </c>
      <c r="EI13" s="7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6">
        <v>0</v>
      </c>
      <c r="ED15" s="20">
        <v>0</v>
      </c>
      <c r="EE15" s="76">
        <v>1</v>
      </c>
      <c r="EF15" s="20">
        <v>0</v>
      </c>
      <c r="EG15" s="76">
        <v>0</v>
      </c>
      <c r="EH15" s="20">
        <v>0</v>
      </c>
      <c r="EI15" s="7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6">
        <v>27</v>
      </c>
      <c r="N17" s="25">
        <v>0</v>
      </c>
      <c r="O17" s="81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6">
        <v>0</v>
      </c>
      <c r="ED17" s="20">
        <v>0</v>
      </c>
      <c r="EE17" s="76">
        <v>0</v>
      </c>
      <c r="EF17" s="20">
        <v>1</v>
      </c>
      <c r="EG17" s="76">
        <v>0</v>
      </c>
      <c r="EH17" s="20">
        <v>1</v>
      </c>
      <c r="EI17" s="7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6">
        <v>0</v>
      </c>
      <c r="ED19" s="20">
        <v>0</v>
      </c>
      <c r="EE19" s="76">
        <v>0</v>
      </c>
      <c r="EF19" s="20">
        <v>1</v>
      </c>
      <c r="EG19" s="76">
        <v>1</v>
      </c>
      <c r="EH19" s="20">
        <v>0</v>
      </c>
      <c r="EI19" s="7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6">
        <v>27</v>
      </c>
      <c r="N21" s="25">
        <v>0</v>
      </c>
      <c r="O21" s="81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6">
        <v>0</v>
      </c>
      <c r="ED21" s="20">
        <v>0</v>
      </c>
      <c r="EE21" s="76">
        <v>0</v>
      </c>
      <c r="EF21" s="20">
        <v>1</v>
      </c>
      <c r="EG21" s="76">
        <v>1</v>
      </c>
      <c r="EH21" s="20">
        <v>1</v>
      </c>
      <c r="EI21" s="7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6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6">
        <v>26</v>
      </c>
      <c r="N23" s="25">
        <v>0</v>
      </c>
      <c r="O23" s="81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6">
        <v>0</v>
      </c>
      <c r="ED23" s="20">
        <v>0</v>
      </c>
      <c r="EE23" s="76">
        <v>0</v>
      </c>
      <c r="EF23" s="20">
        <v>1</v>
      </c>
      <c r="EG23" s="76">
        <v>1</v>
      </c>
      <c r="EH23" s="20">
        <v>0</v>
      </c>
      <c r="EI23" s="7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6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6">
        <v>3</v>
      </c>
      <c r="N25" s="25">
        <v>0</v>
      </c>
      <c r="O25" s="81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6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6">
        <v>0</v>
      </c>
      <c r="ED25" s="20">
        <v>0</v>
      </c>
      <c r="EE25" s="76">
        <v>0</v>
      </c>
      <c r="EF25" s="20">
        <v>0</v>
      </c>
      <c r="EG25" s="76">
        <v>1</v>
      </c>
      <c r="EH25" s="20">
        <v>0</v>
      </c>
      <c r="EI25" s="76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6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6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6">
        <v>14</v>
      </c>
      <c r="N27" s="25">
        <v>0</v>
      </c>
      <c r="O27" s="81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6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6">
        <v>0</v>
      </c>
      <c r="ED27" s="20">
        <v>1</v>
      </c>
      <c r="EE27" s="76">
        <v>0</v>
      </c>
      <c r="EF27" s="20">
        <v>0</v>
      </c>
      <c r="EG27" s="76">
        <v>0</v>
      </c>
      <c r="EH27" s="20">
        <v>1</v>
      </c>
      <c r="EI27" s="76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6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6">
        <v>11</v>
      </c>
      <c r="N29" s="25">
        <v>0</v>
      </c>
      <c r="O29" s="81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6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6">
        <v>0</v>
      </c>
      <c r="ED29" s="20">
        <v>0</v>
      </c>
      <c r="EE29" s="76">
        <v>0</v>
      </c>
      <c r="EF29" s="20">
        <v>1</v>
      </c>
      <c r="EG29" s="76">
        <v>0</v>
      </c>
      <c r="EH29" s="20">
        <v>1</v>
      </c>
      <c r="EI29" s="76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1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6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ht="15" customHeight="1" x14ac:dyDescent="0.25">
      <c r="B30" s="85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M30" s="85" t="s">
        <v>83</v>
      </c>
      <c r="N30" s="85"/>
      <c r="O30" s="85"/>
      <c r="P30" s="85"/>
      <c r="Q30" s="85"/>
      <c r="R30" s="85"/>
      <c r="S30" s="85"/>
      <c r="U30" s="85" t="s">
        <v>83</v>
      </c>
      <c r="V30" s="85"/>
      <c r="W30" s="85"/>
      <c r="X30" s="85"/>
      <c r="Y30" s="85"/>
      <c r="Z30" s="85"/>
      <c r="AA30" s="85"/>
      <c r="AC30" s="85" t="s">
        <v>83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O30" s="85" t="s">
        <v>83</v>
      </c>
      <c r="AP30" s="85"/>
      <c r="AQ30" s="85"/>
      <c r="AR30" s="85"/>
      <c r="AS30" s="85"/>
      <c r="AT30" s="85"/>
      <c r="AU30" s="85"/>
      <c r="AV30" s="85"/>
      <c r="AW30" s="85"/>
      <c r="AX30" s="85"/>
      <c r="AZ30" s="85" t="s">
        <v>83</v>
      </c>
      <c r="BA30" s="85"/>
      <c r="BB30" s="85"/>
      <c r="BC30" s="85"/>
      <c r="BD30" s="85"/>
      <c r="BF30" s="89" t="s">
        <v>83</v>
      </c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X30" s="89" t="s">
        <v>83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32"/>
      <c r="CQ30" s="85" t="s">
        <v>83</v>
      </c>
      <c r="CR30" s="85"/>
      <c r="CS30" s="85"/>
      <c r="CT30" s="85"/>
      <c r="CU30" s="85"/>
      <c r="CV30" s="85"/>
      <c r="CW30" s="85"/>
      <c r="CX30" s="85"/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85" t="s">
        <v>83</v>
      </c>
      <c r="EC30" s="85"/>
      <c r="ED30" s="85"/>
      <c r="EE30" s="85"/>
      <c r="EF30" s="85"/>
      <c r="EG30" s="85"/>
      <c r="EH30" s="85"/>
      <c r="EI30" s="85"/>
      <c r="EJ30" s="85"/>
      <c r="EK30" s="85"/>
      <c r="EM30" s="85" t="s">
        <v>83</v>
      </c>
      <c r="EN30" s="85"/>
      <c r="EO30" s="85"/>
      <c r="EP30" s="85"/>
      <c r="EQ30" s="85"/>
      <c r="ER30" s="85"/>
      <c r="ES30" s="85"/>
      <c r="EU30" s="85" t="s">
        <v>83</v>
      </c>
      <c r="EV30" s="85"/>
      <c r="EW30" s="85"/>
      <c r="EX30" s="85"/>
      <c r="EY30" s="85"/>
      <c r="EZ30" s="85"/>
      <c r="FB30" s="85" t="s">
        <v>83</v>
      </c>
      <c r="FC30" s="85"/>
      <c r="FD30" s="85"/>
      <c r="FE30" s="85"/>
      <c r="FF30" s="85"/>
      <c r="FG30" s="85"/>
      <c r="FH30" s="85"/>
      <c r="FI30" s="85"/>
      <c r="FJ30" s="85"/>
      <c r="FK30" s="85"/>
      <c r="FM30" s="85" t="s">
        <v>83</v>
      </c>
      <c r="FN30" s="85"/>
      <c r="FO30" s="85"/>
      <c r="FP30" s="85"/>
      <c r="FQ30" s="85"/>
      <c r="FR30" s="85"/>
      <c r="FS30" s="85"/>
      <c r="FU30" s="85" t="s">
        <v>83</v>
      </c>
      <c r="FV30" s="85"/>
      <c r="FW30" s="85"/>
      <c r="FX30" s="85"/>
      <c r="FY30" s="85"/>
      <c r="FZ30" s="85"/>
      <c r="GA30" s="85"/>
      <c r="GC30" s="85" t="s">
        <v>83</v>
      </c>
      <c r="GD30" s="85"/>
      <c r="GE30" s="85"/>
      <c r="GF30" s="85"/>
      <c r="GG30" s="85"/>
      <c r="GH30" s="85"/>
      <c r="GI30" s="85"/>
      <c r="GJ30" s="85"/>
      <c r="GK30" s="85"/>
      <c r="GM30" s="86" t="s">
        <v>83</v>
      </c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8"/>
    </row>
    <row r="31" spans="2:207" ht="15" customHeight="1" x14ac:dyDescent="0.25">
      <c r="B31" s="82" t="s">
        <v>56</v>
      </c>
      <c r="C31" s="83"/>
      <c r="D31" s="83"/>
      <c r="E31" s="83"/>
      <c r="F31" s="83"/>
      <c r="G31" s="83"/>
      <c r="H31" s="83"/>
      <c r="I31" s="83"/>
      <c r="J31" s="83"/>
      <c r="K31" s="84"/>
      <c r="M31" s="76">
        <v>22</v>
      </c>
      <c r="N31" s="25">
        <v>0</v>
      </c>
      <c r="O31" s="81" t="s">
        <v>55</v>
      </c>
      <c r="P31" s="25">
        <v>0</v>
      </c>
      <c r="Q31" s="24">
        <v>0</v>
      </c>
      <c r="R31" s="25">
        <v>0</v>
      </c>
      <c r="S31" s="25">
        <v>0</v>
      </c>
      <c r="U31" s="43">
        <v>29</v>
      </c>
      <c r="V31" s="23">
        <v>0</v>
      </c>
      <c r="W31" s="24">
        <v>0</v>
      </c>
      <c r="X31" s="23">
        <v>0</v>
      </c>
      <c r="Y31" s="24">
        <v>0</v>
      </c>
      <c r="Z31" s="23">
        <v>0</v>
      </c>
      <c r="AA31" s="33">
        <v>0</v>
      </c>
      <c r="AC31" s="33">
        <v>22</v>
      </c>
      <c r="AD31" s="25">
        <f t="shared" ref="AD31:AL31" si="1">SUM(AD8+AD10+AD16)</f>
        <v>0</v>
      </c>
      <c r="AE31" s="25">
        <f t="shared" si="1"/>
        <v>0</v>
      </c>
      <c r="AF31" s="25">
        <f>SUM(AF8+AF10+AF16,AF18,AF20)</f>
        <v>0</v>
      </c>
      <c r="AG31" s="25">
        <f t="shared" si="1"/>
        <v>0</v>
      </c>
      <c r="AH31" s="25">
        <v>0</v>
      </c>
      <c r="AI31" s="25">
        <v>1</v>
      </c>
      <c r="AJ31" s="25">
        <f>SUM(AJ8+AJ10+AJ16,AJ14)</f>
        <v>0</v>
      </c>
      <c r="AK31" s="25">
        <f t="shared" si="1"/>
        <v>0</v>
      </c>
      <c r="AL31" s="25">
        <f t="shared" si="1"/>
        <v>0</v>
      </c>
      <c r="AM31" s="25">
        <v>2</v>
      </c>
      <c r="AO31" s="43">
        <v>23</v>
      </c>
      <c r="AP31" s="110" t="s">
        <v>84</v>
      </c>
      <c r="AQ31" s="111"/>
      <c r="AR31" s="111"/>
      <c r="AS31" s="111"/>
      <c r="AT31" s="111"/>
      <c r="AU31" s="111"/>
      <c r="AV31" s="111"/>
      <c r="AW31" s="111"/>
      <c r="AX31" s="112"/>
      <c r="AZ31" s="76"/>
      <c r="BA31" s="107" t="s">
        <v>66</v>
      </c>
      <c r="BB31" s="108"/>
      <c r="BC31" s="108"/>
      <c r="BD31" s="109"/>
      <c r="BF31" s="43">
        <v>27</v>
      </c>
      <c r="BG31" s="90" t="s">
        <v>66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X31" s="43">
        <v>27</v>
      </c>
      <c r="BY31" s="90" t="s">
        <v>66</v>
      </c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Q31" s="43">
        <v>29</v>
      </c>
      <c r="CR31" s="33">
        <v>0</v>
      </c>
      <c r="CS31" s="24">
        <v>0</v>
      </c>
      <c r="CT31" s="33">
        <v>0</v>
      </c>
      <c r="CU31" s="24">
        <v>0</v>
      </c>
      <c r="CV31" s="33">
        <v>0</v>
      </c>
      <c r="CW31" s="24">
        <v>0</v>
      </c>
      <c r="CX31" s="33">
        <f>SUM(CR31:CW31)</f>
        <v>0</v>
      </c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86" t="s">
        <v>83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B31" s="82" t="s">
        <v>56</v>
      </c>
      <c r="EC31" s="83"/>
      <c r="ED31" s="83"/>
      <c r="EE31" s="83"/>
      <c r="EF31" s="83"/>
      <c r="EG31" s="83"/>
      <c r="EH31" s="83"/>
      <c r="EI31" s="83"/>
      <c r="EJ31" s="83"/>
      <c r="EK31" s="84"/>
      <c r="EM31" s="43">
        <v>28</v>
      </c>
      <c r="EN31" s="54">
        <v>0</v>
      </c>
      <c r="EO31" s="51">
        <v>0</v>
      </c>
      <c r="EP31" s="54">
        <v>0</v>
      </c>
      <c r="EQ31" s="51">
        <v>0</v>
      </c>
      <c r="ER31" s="54">
        <v>0</v>
      </c>
      <c r="ES31" s="54">
        <f>SUM(EN31:ER31)</f>
        <v>0</v>
      </c>
      <c r="EU31" s="43">
        <v>15</v>
      </c>
      <c r="EV31" s="43">
        <v>0</v>
      </c>
      <c r="EW31" s="26">
        <v>0</v>
      </c>
      <c r="EX31" s="43">
        <v>0</v>
      </c>
      <c r="EY31" s="26">
        <v>0</v>
      </c>
      <c r="EZ31" s="43">
        <v>0</v>
      </c>
      <c r="FB31" s="43">
        <v>23</v>
      </c>
      <c r="FC31" s="25">
        <v>0</v>
      </c>
      <c r="FD31" s="24">
        <v>1</v>
      </c>
      <c r="FE31" s="25">
        <v>0</v>
      </c>
      <c r="FF31" s="24">
        <v>0</v>
      </c>
      <c r="FG31" s="25">
        <v>1</v>
      </c>
      <c r="FH31" s="24">
        <v>0</v>
      </c>
      <c r="FI31" s="25">
        <v>0</v>
      </c>
      <c r="FJ31" s="24">
        <v>0</v>
      </c>
      <c r="FK31" s="25">
        <v>2</v>
      </c>
      <c r="FM31" s="43">
        <v>22</v>
      </c>
      <c r="FN31" s="33">
        <v>0</v>
      </c>
      <c r="FO31" s="24">
        <v>0</v>
      </c>
      <c r="FP31" s="33">
        <v>0</v>
      </c>
      <c r="FQ31" s="24">
        <v>0</v>
      </c>
      <c r="FR31" s="33">
        <v>0</v>
      </c>
      <c r="FS31" s="25">
        <v>0</v>
      </c>
      <c r="FU31" s="43">
        <v>23</v>
      </c>
      <c r="FV31" s="33">
        <v>0</v>
      </c>
      <c r="FW31" s="24">
        <v>0</v>
      </c>
      <c r="FX31" s="33">
        <v>0</v>
      </c>
      <c r="FY31" s="24">
        <v>0</v>
      </c>
      <c r="FZ31" s="43">
        <v>0</v>
      </c>
      <c r="GA31" s="24">
        <v>0</v>
      </c>
      <c r="GC31" s="43">
        <v>15</v>
      </c>
      <c r="GD31" s="20">
        <v>0</v>
      </c>
      <c r="GE31" s="21">
        <v>0</v>
      </c>
      <c r="GF31" s="20">
        <v>1</v>
      </c>
      <c r="GG31" s="21">
        <v>0</v>
      </c>
      <c r="GH31" s="20">
        <v>0</v>
      </c>
      <c r="GI31" s="21">
        <v>0</v>
      </c>
      <c r="GJ31" s="20">
        <v>0</v>
      </c>
      <c r="GK31" s="43">
        <f>SUM(GD31:GJ31)</f>
        <v>1</v>
      </c>
      <c r="GM31" s="76">
        <v>10</v>
      </c>
      <c r="GN31" s="33">
        <v>0</v>
      </c>
      <c r="GO31" s="24">
        <v>0</v>
      </c>
      <c r="GP31" s="33">
        <v>0</v>
      </c>
      <c r="GQ31" s="24">
        <v>0</v>
      </c>
      <c r="GR31" s="33">
        <v>0</v>
      </c>
      <c r="GS31" s="24">
        <v>1</v>
      </c>
      <c r="GT31" s="33">
        <v>0</v>
      </c>
      <c r="GU31" s="33">
        <v>0</v>
      </c>
      <c r="GV31" s="33">
        <v>1</v>
      </c>
      <c r="GW31" s="33">
        <v>1</v>
      </c>
      <c r="GX31" s="33">
        <v>0</v>
      </c>
      <c r="GY31" s="25">
        <f>SUM(GN31:GX31)</f>
        <v>3</v>
      </c>
    </row>
    <row r="32" spans="2:207" ht="15" customHeight="1" x14ac:dyDescent="0.25">
      <c r="B32" s="35" t="s">
        <v>60</v>
      </c>
      <c r="C32" s="76">
        <v>0</v>
      </c>
      <c r="D32" s="76">
        <f t="shared" ref="D32:K32" si="2">SUM(D5+D9,D11,D15,D19,D23,D25,D27,D29)</f>
        <v>2</v>
      </c>
      <c r="E32" s="76">
        <f t="shared" si="2"/>
        <v>1</v>
      </c>
      <c r="F32" s="76">
        <f t="shared" si="2"/>
        <v>1</v>
      </c>
      <c r="G32" s="76">
        <f t="shared" si="2"/>
        <v>0</v>
      </c>
      <c r="H32" s="76">
        <f t="shared" si="2"/>
        <v>3</v>
      </c>
      <c r="I32" s="76">
        <f t="shared" si="2"/>
        <v>2</v>
      </c>
      <c r="J32" s="76">
        <f>SUM(J9,J11,J15,J19,J23,J25,J27,J29)</f>
        <v>1</v>
      </c>
      <c r="K32" s="76">
        <f t="shared" si="2"/>
        <v>10</v>
      </c>
      <c r="M32" s="35" t="s">
        <v>60</v>
      </c>
      <c r="N32" s="80">
        <f>N9+N11+N13+N15+N17+N21+N23+N25+N27+N29+N31</f>
        <v>0</v>
      </c>
      <c r="O32" s="80">
        <v>2</v>
      </c>
      <c r="P32" s="80">
        <f t="shared" ref="P32:S32" si="3">P9+P11+P13+P15+P17+P21+P23+P25+P27+P29+P31</f>
        <v>0</v>
      </c>
      <c r="Q32" s="80">
        <f t="shared" si="3"/>
        <v>1</v>
      </c>
      <c r="R32" s="80">
        <f t="shared" si="3"/>
        <v>2</v>
      </c>
      <c r="S32" s="80">
        <f t="shared" si="3"/>
        <v>5</v>
      </c>
      <c r="U32" s="35" t="s">
        <v>60</v>
      </c>
      <c r="V32" s="40">
        <f t="shared" ref="V32:Z32" si="4">V5+V7+V9+V11+V13+V15+V19+V21+V25+V27+V29+V31</f>
        <v>0</v>
      </c>
      <c r="W32" s="40">
        <f t="shared" si="4"/>
        <v>6</v>
      </c>
      <c r="X32" s="40">
        <f t="shared" si="4"/>
        <v>2</v>
      </c>
      <c r="Y32" s="40">
        <f t="shared" si="4"/>
        <v>2</v>
      </c>
      <c r="Z32" s="40">
        <f t="shared" si="4"/>
        <v>0</v>
      </c>
      <c r="AA32" s="40">
        <f>AA5+AA7+AA9+AA11+AA13+AA15+AA19+AA21+AA25+AA27+AA29+AA31</f>
        <v>10</v>
      </c>
      <c r="AC32" s="36" t="s">
        <v>60</v>
      </c>
      <c r="AD32" s="25">
        <f t="shared" ref="AD32:AL32" si="5">SUM(AD7+AD15,AD13,AD17,AD5++AD11+AD27+AD31)</f>
        <v>0</v>
      </c>
      <c r="AE32" s="25">
        <f t="shared" si="5"/>
        <v>2</v>
      </c>
      <c r="AF32" s="25">
        <f t="shared" si="5"/>
        <v>2</v>
      </c>
      <c r="AG32" s="25">
        <f t="shared" si="5"/>
        <v>0</v>
      </c>
      <c r="AH32" s="25">
        <f t="shared" si="5"/>
        <v>3</v>
      </c>
      <c r="AI32" s="25">
        <f t="shared" si="5"/>
        <v>3</v>
      </c>
      <c r="AJ32" s="25">
        <f t="shared" si="5"/>
        <v>1</v>
      </c>
      <c r="AK32" s="25">
        <f t="shared" si="5"/>
        <v>2</v>
      </c>
      <c r="AL32" s="25">
        <f t="shared" si="5"/>
        <v>0</v>
      </c>
      <c r="AM32" s="25">
        <f>SUM(AM7+AM15,AM13,AM17,AM5++AM11+AM27+AM31)</f>
        <v>14</v>
      </c>
      <c r="AO32" s="76" t="s">
        <v>60</v>
      </c>
      <c r="AP32" s="25">
        <f>SUM(AP7+AP9+AP11+AP13+AP15+AP17+AP19+AP21+AP23+AP25+AP27+AP29)</f>
        <v>0</v>
      </c>
      <c r="AQ32" s="25">
        <f t="shared" ref="AQ32:AW32" si="6">SUM(AQ7+AQ9+AQ11+AQ13+AQ15+AQ17+AQ19+AQ21+AQ23+AQ25+AQ27+AQ29+AQ31)</f>
        <v>4</v>
      </c>
      <c r="AR32" s="25">
        <f t="shared" si="6"/>
        <v>2</v>
      </c>
      <c r="AS32" s="25">
        <f t="shared" si="6"/>
        <v>6</v>
      </c>
      <c r="AT32" s="25">
        <f t="shared" si="6"/>
        <v>1</v>
      </c>
      <c r="AU32" s="25">
        <f t="shared" si="6"/>
        <v>1</v>
      </c>
      <c r="AV32" s="25">
        <f t="shared" si="6"/>
        <v>1</v>
      </c>
      <c r="AW32" s="25">
        <f t="shared" si="6"/>
        <v>3</v>
      </c>
      <c r="AX32" s="25">
        <f>SUM(AX7+AX9+AX11+AX13+AX15+AX17+AX19+AX21+AX23+AX25+AX27+AX29+AX31)</f>
        <v>18</v>
      </c>
      <c r="AZ32" s="43" t="s">
        <v>60</v>
      </c>
      <c r="BA32" s="33">
        <f>SUM(BA7+BA9+BA11+BA13+BA17)</f>
        <v>0</v>
      </c>
      <c r="BB32" s="33">
        <f>SUM(BB7+BB9+BB11+BB13+BB17)</f>
        <v>0</v>
      </c>
      <c r="BC32" s="33">
        <f>SUM(BC7+BC9+BC11+BC13+BC17+BC23,BC27)</f>
        <v>0</v>
      </c>
      <c r="BD32" s="33">
        <f>SUM(BD7+BD9+BD11+BD13+BD17+BD23,BD27)</f>
        <v>0</v>
      </c>
      <c r="BF32" s="35" t="s">
        <v>60</v>
      </c>
      <c r="BG32" s="76">
        <v>0</v>
      </c>
      <c r="BH32" s="76">
        <f t="shared" ref="BH32:BS32" si="7">SUM(BH13,BH9,BH7+BH19)</f>
        <v>0</v>
      </c>
      <c r="BI32" s="76">
        <f t="shared" si="7"/>
        <v>0</v>
      </c>
      <c r="BJ32" s="76">
        <f t="shared" si="7"/>
        <v>0</v>
      </c>
      <c r="BK32" s="76">
        <f t="shared" si="7"/>
        <v>0</v>
      </c>
      <c r="BL32" s="76">
        <f t="shared" si="7"/>
        <v>1</v>
      </c>
      <c r="BM32" s="76">
        <f t="shared" si="7"/>
        <v>0</v>
      </c>
      <c r="BN32" s="76">
        <f t="shared" si="7"/>
        <v>0</v>
      </c>
      <c r="BO32" s="76">
        <f t="shared" si="7"/>
        <v>0</v>
      </c>
      <c r="BP32" s="76">
        <f t="shared" si="7"/>
        <v>1</v>
      </c>
      <c r="BQ32" s="76">
        <f t="shared" si="7"/>
        <v>0</v>
      </c>
      <c r="BR32" s="76">
        <f t="shared" si="7"/>
        <v>0</v>
      </c>
      <c r="BS32" s="76">
        <f t="shared" si="7"/>
        <v>0</v>
      </c>
      <c r="BT32" s="76">
        <f>SUM(BT13,BT19)</f>
        <v>0</v>
      </c>
      <c r="BU32" s="76">
        <f>SUM(BU13,BU9,+BU19)</f>
        <v>0</v>
      </c>
      <c r="BV32" s="76">
        <f>SUM(BV13,BV9,BV7)</f>
        <v>2</v>
      </c>
      <c r="BX32" s="43" t="s">
        <v>60</v>
      </c>
      <c r="BY32" s="76">
        <v>0</v>
      </c>
      <c r="BZ32" s="76">
        <f t="shared" ref="BZ32:CN32" si="8">SUM(BZ7,BZ9,BZ11,BZ13+BZ19)</f>
        <v>1</v>
      </c>
      <c r="CA32" s="76">
        <f t="shared" si="8"/>
        <v>0</v>
      </c>
      <c r="CB32" s="76">
        <f t="shared" si="8"/>
        <v>0</v>
      </c>
      <c r="CC32" s="76">
        <f t="shared" si="8"/>
        <v>0</v>
      </c>
      <c r="CD32" s="76">
        <f t="shared" si="8"/>
        <v>0</v>
      </c>
      <c r="CE32" s="76">
        <f t="shared" si="8"/>
        <v>0</v>
      </c>
      <c r="CF32" s="76">
        <f t="shared" si="8"/>
        <v>1</v>
      </c>
      <c r="CG32" s="76">
        <f t="shared" si="8"/>
        <v>1</v>
      </c>
      <c r="CH32" s="76">
        <f t="shared" si="8"/>
        <v>0</v>
      </c>
      <c r="CI32" s="76">
        <f t="shared" si="8"/>
        <v>0</v>
      </c>
      <c r="CJ32" s="76">
        <f t="shared" si="8"/>
        <v>0</v>
      </c>
      <c r="CK32" s="76">
        <f t="shared" si="8"/>
        <v>0</v>
      </c>
      <c r="CL32" s="76">
        <f t="shared" si="8"/>
        <v>0</v>
      </c>
      <c r="CM32" s="76">
        <f t="shared" si="8"/>
        <v>0</v>
      </c>
      <c r="CN32" s="76">
        <f t="shared" si="8"/>
        <v>0</v>
      </c>
      <c r="CO32" s="76">
        <f>SUM(CO7,CO9,CO11,CO13)</f>
        <v>3</v>
      </c>
      <c r="CQ32" s="38" t="s">
        <v>60</v>
      </c>
      <c r="CR32" s="43">
        <f t="shared" ref="CR32:CW32" si="9">SUM(CR17,CR13,CR11,CR9,CR7+CR25+CR29+CR31)</f>
        <v>0</v>
      </c>
      <c r="CS32" s="43">
        <f t="shared" si="9"/>
        <v>0</v>
      </c>
      <c r="CT32" s="43">
        <f t="shared" si="9"/>
        <v>0</v>
      </c>
      <c r="CU32" s="43">
        <f t="shared" si="9"/>
        <v>0</v>
      </c>
      <c r="CV32" s="43">
        <f t="shared" si="9"/>
        <v>1</v>
      </c>
      <c r="CW32" s="43">
        <f t="shared" si="9"/>
        <v>0</v>
      </c>
      <c r="CX32" s="43">
        <f>SUM(CX17,CX13,CX11,CX9,CX7+CX25+CX29+CX31)</f>
        <v>1</v>
      </c>
      <c r="CZ32" s="86" t="s">
        <v>83</v>
      </c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8"/>
      <c r="DN32" s="20">
        <v>29</v>
      </c>
      <c r="DO32" s="33">
        <v>0</v>
      </c>
      <c r="DP32" s="24">
        <v>0</v>
      </c>
      <c r="DQ32" s="33">
        <v>0</v>
      </c>
      <c r="DR32" s="24">
        <v>0</v>
      </c>
      <c r="DS32" s="33">
        <v>0</v>
      </c>
      <c r="DT32" s="24">
        <v>0</v>
      </c>
      <c r="DU32" s="33">
        <v>0</v>
      </c>
      <c r="DV32" s="24">
        <v>0</v>
      </c>
      <c r="DW32" s="33">
        <v>0</v>
      </c>
      <c r="DX32" s="24">
        <v>0</v>
      </c>
      <c r="DY32" s="33">
        <v>0</v>
      </c>
      <c r="DZ32" s="23">
        <v>0</v>
      </c>
      <c r="EB32" s="75" t="s">
        <v>60</v>
      </c>
      <c r="EC32" s="39">
        <f t="shared" ref="EC32:EK32" si="10">EC7+EC9+EC11+EC13+EC15+EC17+EC19+EC21+EC23+EC25+EC27+EC29+EC31</f>
        <v>0</v>
      </c>
      <c r="ED32" s="39">
        <f t="shared" si="10"/>
        <v>2</v>
      </c>
      <c r="EE32" s="39">
        <f t="shared" si="10"/>
        <v>2</v>
      </c>
      <c r="EF32" s="39">
        <f t="shared" si="10"/>
        <v>7</v>
      </c>
      <c r="EG32" s="39">
        <f t="shared" si="10"/>
        <v>6</v>
      </c>
      <c r="EH32" s="39">
        <f t="shared" si="10"/>
        <v>5</v>
      </c>
      <c r="EI32" s="39">
        <f t="shared" si="10"/>
        <v>1</v>
      </c>
      <c r="EJ32" s="39">
        <f t="shared" si="10"/>
        <v>1</v>
      </c>
      <c r="EK32" s="39">
        <f t="shared" si="10"/>
        <v>24</v>
      </c>
      <c r="EM32" s="79" t="s">
        <v>60</v>
      </c>
      <c r="EN32" s="33">
        <f t="shared" ref="EN32:ER32" si="11">SUM(EN15,EN13,EN11,EN9,EN7+EN21+EN27+EN25+EN31)</f>
        <v>0</v>
      </c>
      <c r="EO32" s="33">
        <f t="shared" si="11"/>
        <v>1</v>
      </c>
      <c r="EP32" s="33">
        <f t="shared" si="11"/>
        <v>1</v>
      </c>
      <c r="EQ32" s="33">
        <f t="shared" si="11"/>
        <v>1</v>
      </c>
      <c r="ER32" s="33">
        <f t="shared" si="11"/>
        <v>0</v>
      </c>
      <c r="ES32" s="33">
        <f>SUM(ES15,ES13,ES11,ES9,ES7+ES21+ES27+ES25+ES31)</f>
        <v>3</v>
      </c>
      <c r="EU32" s="35" t="s">
        <v>60</v>
      </c>
      <c r="EV32" s="77">
        <f t="shared" ref="EV32:EX32" si="12">SUM(EV17,EV13,EV11,EV9,EV7+EV19+EV21+EV23+EV25+EV29+EV27+EV31+EV5)</f>
        <v>0</v>
      </c>
      <c r="EW32" s="77">
        <f t="shared" si="12"/>
        <v>3</v>
      </c>
      <c r="EX32" s="77">
        <f t="shared" si="12"/>
        <v>2</v>
      </c>
      <c r="EY32" s="77">
        <f>SUM(EY17,EY13,EY11,EY9,EY7+EY19+EY21+EY23+EY25+EY29+EY27+EY31)</f>
        <v>4</v>
      </c>
      <c r="EZ32" s="76">
        <f>SUM(EZ17,EZ13,EZ11,EZ9,EZ7+EZ19+EZ21+EZ23+EZ25+EZ29+EZ27+EZ31+EZ5)</f>
        <v>9</v>
      </c>
      <c r="FB32" s="35" t="s">
        <v>60</v>
      </c>
      <c r="FC32" s="39">
        <f t="shared" ref="FC32:FJ32" si="13">FC5+FC7+FC9+FC11+FC13+FC15+FC19+FC21+FC25+FC27+FC29+FC31</f>
        <v>0</v>
      </c>
      <c r="FD32" s="39">
        <f t="shared" si="13"/>
        <v>7</v>
      </c>
      <c r="FE32" s="39">
        <f t="shared" si="13"/>
        <v>1</v>
      </c>
      <c r="FF32" s="39">
        <f t="shared" si="13"/>
        <v>2</v>
      </c>
      <c r="FG32" s="39">
        <f t="shared" si="13"/>
        <v>1</v>
      </c>
      <c r="FH32" s="39">
        <f t="shared" si="13"/>
        <v>5</v>
      </c>
      <c r="FI32" s="39">
        <f t="shared" si="13"/>
        <v>1</v>
      </c>
      <c r="FJ32" s="39">
        <f t="shared" si="13"/>
        <v>4</v>
      </c>
      <c r="FK32" s="39">
        <f>FK5+FK7+FK9+FK11+FK13+FK15+FK19+FK21+FK25+FK27+FK29+FK31</f>
        <v>21</v>
      </c>
      <c r="FM32" s="35" t="s">
        <v>60</v>
      </c>
      <c r="FN32" s="43">
        <f t="shared" ref="FN32:FR32" si="14">FN5+FN7+FN11+FN13+FN15+FN29+FN31</f>
        <v>0</v>
      </c>
      <c r="FO32" s="43">
        <f t="shared" si="14"/>
        <v>1</v>
      </c>
      <c r="FP32" s="43">
        <f t="shared" si="14"/>
        <v>3</v>
      </c>
      <c r="FQ32" s="43">
        <f t="shared" si="14"/>
        <v>1</v>
      </c>
      <c r="FR32" s="43">
        <f t="shared" si="14"/>
        <v>1</v>
      </c>
      <c r="FS32" s="43">
        <f>FS5+FS7+FS11+FS13+FS15+FS29+FS31</f>
        <v>6</v>
      </c>
      <c r="FU32" s="67" t="s">
        <v>60</v>
      </c>
      <c r="FV32" s="76">
        <f>SUM(FV11,FV7)</f>
        <v>0</v>
      </c>
      <c r="FW32" s="76">
        <f>SUM(FW11,FW7)</f>
        <v>0</v>
      </c>
      <c r="FX32" s="76">
        <v>1</v>
      </c>
      <c r="FY32" s="76">
        <f>SUM(FY11,FY7)</f>
        <v>0</v>
      </c>
      <c r="FZ32" s="43">
        <v>0</v>
      </c>
      <c r="GA32" s="26">
        <v>1</v>
      </c>
      <c r="GC32" s="35" t="s">
        <v>60</v>
      </c>
      <c r="GD32" s="43">
        <f>SUM(GD17,GD15,GD13,GD11,GD9,GD7,GD21+GD23+GD25+GD27+GD5+GD31)</f>
        <v>0</v>
      </c>
      <c r="GE32" s="43">
        <f t="shared" ref="GE32:GJ32" si="15">SUM(GE17,GE15,GE13,GE11,GE9,GE7,GE21+GE23+GE25+GE27+GE29+GE5+GE31)</f>
        <v>3</v>
      </c>
      <c r="GF32" s="43">
        <f t="shared" si="15"/>
        <v>5</v>
      </c>
      <c r="GG32" s="43">
        <f t="shared" si="15"/>
        <v>2</v>
      </c>
      <c r="GH32" s="43">
        <f t="shared" si="15"/>
        <v>2</v>
      </c>
      <c r="GI32" s="43">
        <f t="shared" si="15"/>
        <v>3</v>
      </c>
      <c r="GJ32" s="43">
        <f t="shared" si="15"/>
        <v>2</v>
      </c>
      <c r="GK32" s="43">
        <f>SUM(GK17,GK15,GK13,GK11,GK9,GK7,GK21+GK23+GK25+GK27+GK29+GK5+GK31)</f>
        <v>17</v>
      </c>
      <c r="GM32" s="35" t="s">
        <v>60</v>
      </c>
      <c r="GN32" s="77">
        <f t="shared" ref="GN32:GX32" si="16">SUM(GN17,GN15,GN13,GN11,GN9,GN7,GN19,GN21+GN23+GN25+GN31+GN5)</f>
        <v>0</v>
      </c>
      <c r="GO32" s="77">
        <f t="shared" si="16"/>
        <v>2</v>
      </c>
      <c r="GP32" s="77">
        <f t="shared" si="16"/>
        <v>0</v>
      </c>
      <c r="GQ32" s="77">
        <f t="shared" si="16"/>
        <v>1</v>
      </c>
      <c r="GR32" s="77">
        <f t="shared" si="16"/>
        <v>0</v>
      </c>
      <c r="GS32" s="77">
        <f t="shared" si="16"/>
        <v>5</v>
      </c>
      <c r="GT32" s="77">
        <f t="shared" si="16"/>
        <v>3</v>
      </c>
      <c r="GU32" s="77">
        <f t="shared" si="16"/>
        <v>3</v>
      </c>
      <c r="GV32" s="77">
        <f t="shared" si="16"/>
        <v>4</v>
      </c>
      <c r="GW32" s="77">
        <f t="shared" si="16"/>
        <v>3</v>
      </c>
      <c r="GX32" s="77">
        <f t="shared" si="16"/>
        <v>1</v>
      </c>
      <c r="GY32" s="76">
        <f>SUM(GY17,GY15,GY13,GY11,GY9,GY7,GY19,GY21+GY23+GY25+GY31+GY5)</f>
        <v>21</v>
      </c>
    </row>
    <row r="33" spans="104:130" x14ac:dyDescent="0.25">
      <c r="CZ33" s="43">
        <v>29</v>
      </c>
      <c r="DA33" s="25">
        <v>0</v>
      </c>
      <c r="DB33" s="24">
        <v>0</v>
      </c>
      <c r="DC33" s="25">
        <v>1</v>
      </c>
      <c r="DD33" s="24">
        <v>1</v>
      </c>
      <c r="DE33" s="25">
        <v>0</v>
      </c>
      <c r="DF33" s="24">
        <v>0</v>
      </c>
      <c r="DG33" s="25">
        <v>0</v>
      </c>
      <c r="DH33" s="24">
        <v>0</v>
      </c>
      <c r="DI33" s="25">
        <v>0</v>
      </c>
      <c r="DJ33" s="24">
        <v>0</v>
      </c>
      <c r="DK33" s="25">
        <v>0</v>
      </c>
      <c r="DL33" s="25">
        <v>2</v>
      </c>
      <c r="DN33" s="38" t="s">
        <v>60</v>
      </c>
      <c r="DO33" s="77">
        <f t="shared" ref="DO33:DX33" si="17">DO5+DO9+DO11+DO13++DO15+DO25+DO26+DO32</f>
        <v>0</v>
      </c>
      <c r="DP33" s="77">
        <f t="shared" si="17"/>
        <v>7</v>
      </c>
      <c r="DQ33" s="77">
        <f t="shared" si="17"/>
        <v>5</v>
      </c>
      <c r="DR33" s="77">
        <f t="shared" si="17"/>
        <v>2</v>
      </c>
      <c r="DS33" s="77">
        <f t="shared" si="17"/>
        <v>0</v>
      </c>
      <c r="DT33" s="77">
        <f t="shared" si="17"/>
        <v>4</v>
      </c>
      <c r="DU33" s="77">
        <f t="shared" si="17"/>
        <v>1</v>
      </c>
      <c r="DV33" s="77">
        <f t="shared" si="17"/>
        <v>0</v>
      </c>
      <c r="DW33" s="77">
        <f t="shared" si="17"/>
        <v>0</v>
      </c>
      <c r="DX33" s="77">
        <f t="shared" si="17"/>
        <v>3</v>
      </c>
      <c r="DY33" s="77">
        <f>DY9+DY11+DY13++DY15+DY25+DY26+DY32</f>
        <v>0</v>
      </c>
      <c r="DZ33" s="76">
        <f>DZ5+DZ9+DZ11+DZ13++DZ15+DZ25+DZ26+DZ32</f>
        <v>21</v>
      </c>
    </row>
    <row r="34" spans="104:130" x14ac:dyDescent="0.25">
      <c r="CZ34" s="38" t="s">
        <v>60</v>
      </c>
      <c r="DA34" s="76">
        <f t="shared" ref="DA34:DK34" si="18">DA5+DA7+DA9+DA11+DA15+DA17+DA19+DA25+DA26+DA28+DA29+DA31+DA33</f>
        <v>0</v>
      </c>
      <c r="DB34" s="76">
        <f t="shared" si="18"/>
        <v>2</v>
      </c>
      <c r="DC34" s="76">
        <f t="shared" si="18"/>
        <v>7</v>
      </c>
      <c r="DD34" s="76">
        <f t="shared" si="18"/>
        <v>3</v>
      </c>
      <c r="DE34" s="76">
        <f t="shared" si="18"/>
        <v>4</v>
      </c>
      <c r="DF34" s="76">
        <f t="shared" si="18"/>
        <v>1</v>
      </c>
      <c r="DG34" s="76">
        <f t="shared" si="18"/>
        <v>1</v>
      </c>
      <c r="DH34" s="76">
        <f t="shared" si="18"/>
        <v>3</v>
      </c>
      <c r="DI34" s="76">
        <f t="shared" si="18"/>
        <v>1</v>
      </c>
      <c r="DJ34" s="76">
        <f t="shared" si="18"/>
        <v>2</v>
      </c>
      <c r="DK34" s="76">
        <f t="shared" si="18"/>
        <v>4</v>
      </c>
      <c r="DL34" s="76">
        <f>DL5+DL7+DL9+DL11+DL15+DL17+DL19+DL25+DL26+DL28+DL29+DL31+DL33</f>
        <v>28</v>
      </c>
    </row>
  </sheetData>
  <mergeCells count="357">
    <mergeCell ref="CZ32:DL32"/>
    <mergeCell ref="AO30:AX30"/>
    <mergeCell ref="AC30:AM30"/>
    <mergeCell ref="GM30:GY30"/>
    <mergeCell ref="GC30:GK30"/>
    <mergeCell ref="FU30:GA30"/>
    <mergeCell ref="FM30:FS30"/>
    <mergeCell ref="FB30:FK30"/>
    <mergeCell ref="EU30:EZ30"/>
    <mergeCell ref="EM30:ES30"/>
    <mergeCell ref="EB30:EK30"/>
    <mergeCell ref="U30:AA30"/>
    <mergeCell ref="M30:S30"/>
    <mergeCell ref="B30:K30"/>
    <mergeCell ref="BY31:CO31"/>
    <mergeCell ref="BG31:BV31"/>
    <mergeCell ref="BA31:BD31"/>
    <mergeCell ref="GD29:GK29"/>
    <mergeCell ref="CZ30:DL30"/>
    <mergeCell ref="DN30:DZ30"/>
    <mergeCell ref="B31:K31"/>
    <mergeCell ref="AZ30:BD30"/>
    <mergeCell ref="CQ30:CX30"/>
    <mergeCell ref="BX30:CO30"/>
    <mergeCell ref="BF30:BV30"/>
    <mergeCell ref="DN31:DZ31"/>
    <mergeCell ref="FU28:GA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DN28:DZ28"/>
    <mergeCell ref="EB28:EK28"/>
    <mergeCell ref="EM28:ES28"/>
    <mergeCell ref="EU28:EZ28"/>
    <mergeCell ref="FB28:FK28"/>
    <mergeCell ref="FM28:FS28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U2:AA2"/>
    <mergeCell ref="AC2:AM2"/>
    <mergeCell ref="AO2:AX2"/>
    <mergeCell ref="AZ2:BD2"/>
    <mergeCell ref="EB31:EK31"/>
    <mergeCell ref="AP31:AX31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16"/>
  <sheetViews>
    <sheetView zoomScaleNormal="100" workbookViewId="0">
      <selection activeCell="FV17" sqref="FV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2.7109375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5" width="2.5703125" bestFit="1" customWidth="1"/>
    <col min="76" max="76" width="2.7109375" bestFit="1" customWidth="1"/>
    <col min="78" max="78" width="6.42578125" bestFit="1" customWidth="1"/>
    <col min="79" max="94" width="2.5703125" bestFit="1" customWidth="1"/>
    <col min="95" max="95" width="2.7109375" bestFit="1" customWidth="1"/>
    <col min="97" max="97" width="6.42578125" bestFit="1" customWidth="1"/>
    <col min="98" max="103" width="2.5703125" bestFit="1" customWidth="1"/>
    <col min="104" max="104" width="2.7109375" bestFit="1" customWidth="1"/>
    <col min="106" max="106" width="6.42578125" bestFit="1" customWidth="1"/>
    <col min="107" max="117" width="2.5703125" bestFit="1" customWidth="1"/>
    <col min="118" max="118" width="2.7109375" bestFit="1" customWidth="1"/>
    <col min="120" max="120" width="6.42578125" bestFit="1" customWidth="1"/>
    <col min="121" max="131" width="2.5703125" bestFit="1" customWidth="1"/>
    <col min="132" max="132" width="2.7109375" bestFit="1" customWidth="1"/>
    <col min="134" max="134" width="6.42578125" bestFit="1" customWidth="1"/>
    <col min="135" max="142" width="2.5703125" bestFit="1" customWidth="1"/>
    <col min="143" max="143" width="2.7109375" bestFit="1" customWidth="1"/>
    <col min="145" max="145" width="6.42578125" bestFit="1" customWidth="1"/>
    <col min="146" max="150" width="2.5703125" bestFit="1" customWidth="1"/>
    <col min="151" max="151" width="2.7109375" bestFit="1" customWidth="1"/>
    <col min="153" max="153" width="6.42578125" bestFit="1" customWidth="1"/>
    <col min="154" max="157" width="2.5703125" bestFit="1" customWidth="1"/>
    <col min="158" max="158" width="2.7109375" bestFit="1" customWidth="1"/>
    <col min="160" max="160" width="6.42578125" bestFit="1" customWidth="1"/>
    <col min="161" max="168" width="2.5703125" bestFit="1" customWidth="1"/>
    <col min="169" max="169" width="2.7109375" bestFit="1" customWidth="1"/>
    <col min="171" max="171" width="6.42578125" bestFit="1" customWidth="1"/>
    <col min="172" max="176" width="2.5703125" bestFit="1" customWidth="1"/>
    <col min="177" max="177" width="2.7109375" bestFit="1" customWidth="1"/>
    <col min="179" max="179" width="6.42578125" bestFit="1" customWidth="1"/>
    <col min="180" max="183" width="2.5703125" bestFit="1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2.7109375" bestFit="1" customWidth="1"/>
    <col min="196" max="196" width="6.42578125" bestFit="1" customWidth="1"/>
    <col min="197" max="207" width="2.5703125" bestFit="1" customWidth="1"/>
    <col min="208" max="208" width="2.7109375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58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43">
        <v>2</v>
      </c>
      <c r="BZ5" s="43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43">
        <v>1</v>
      </c>
      <c r="CR5" s="28"/>
      <c r="CS5" s="43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58">
        <v>2</v>
      </c>
      <c r="DB5" s="43" t="s">
        <v>60</v>
      </c>
      <c r="DC5" s="58">
        <v>0</v>
      </c>
      <c r="DD5" s="26">
        <v>0</v>
      </c>
      <c r="DE5" s="58">
        <v>0</v>
      </c>
      <c r="DF5" s="26">
        <v>0</v>
      </c>
      <c r="DG5" s="58">
        <v>0</v>
      </c>
      <c r="DH5" s="26">
        <v>0</v>
      </c>
      <c r="DI5" s="58">
        <v>0</v>
      </c>
      <c r="DJ5" s="26">
        <v>0</v>
      </c>
      <c r="DK5" s="58">
        <v>0</v>
      </c>
      <c r="DL5" s="26">
        <v>1</v>
      </c>
      <c r="DM5" s="58">
        <v>0</v>
      </c>
      <c r="DN5" s="58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43">
        <v>1</v>
      </c>
      <c r="ED5" s="43" t="s">
        <v>60</v>
      </c>
      <c r="EE5" s="58">
        <v>0</v>
      </c>
      <c r="EF5" s="20">
        <v>0</v>
      </c>
      <c r="EG5" s="58">
        <v>1</v>
      </c>
      <c r="EH5" s="20">
        <v>0</v>
      </c>
      <c r="EI5" s="58">
        <v>1</v>
      </c>
      <c r="EJ5" s="20">
        <v>2</v>
      </c>
      <c r="EK5" s="58">
        <v>0</v>
      </c>
      <c r="EL5" s="20">
        <v>0</v>
      </c>
      <c r="EM5" s="43">
        <v>4</v>
      </c>
      <c r="EO5" s="43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43" t="s">
        <v>60</v>
      </c>
      <c r="EX5" s="20">
        <v>0</v>
      </c>
      <c r="EY5" s="21">
        <v>1</v>
      </c>
      <c r="EZ5" s="20">
        <v>0</v>
      </c>
      <c r="FA5" s="21" t="s">
        <v>55</v>
      </c>
      <c r="FB5" s="43">
        <v>1</v>
      </c>
      <c r="FD5" s="43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43">
        <v>5</v>
      </c>
      <c r="FO5" s="43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43">
        <v>1</v>
      </c>
      <c r="FW5" s="43" t="s">
        <v>60</v>
      </c>
      <c r="FX5" s="43">
        <v>0</v>
      </c>
      <c r="FY5" s="26">
        <v>0</v>
      </c>
      <c r="FZ5" s="43">
        <v>0</v>
      </c>
      <c r="GA5" s="26">
        <v>0</v>
      </c>
      <c r="GB5" s="43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58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58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58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58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43">
        <v>18</v>
      </c>
      <c r="DC7" s="58">
        <v>0</v>
      </c>
      <c r="DD7" s="26">
        <v>1</v>
      </c>
      <c r="DE7" s="58">
        <v>0</v>
      </c>
      <c r="DF7" s="26">
        <v>0</v>
      </c>
      <c r="DG7" s="58">
        <v>0</v>
      </c>
      <c r="DH7" s="26">
        <v>1</v>
      </c>
      <c r="DI7" s="58">
        <v>0</v>
      </c>
      <c r="DJ7" s="26">
        <v>1</v>
      </c>
      <c r="DK7" s="58">
        <v>0</v>
      </c>
      <c r="DL7" s="26">
        <v>0</v>
      </c>
      <c r="DM7" s="58">
        <v>1</v>
      </c>
      <c r="DN7" s="58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43">
        <v>10</v>
      </c>
      <c r="EE7" s="58">
        <v>0</v>
      </c>
      <c r="EF7" s="20">
        <v>0</v>
      </c>
      <c r="EG7" s="58">
        <v>0</v>
      </c>
      <c r="EH7" s="20">
        <v>1</v>
      </c>
      <c r="EI7" s="58">
        <v>1</v>
      </c>
      <c r="EJ7" s="20">
        <v>0</v>
      </c>
      <c r="EK7" s="58">
        <v>0</v>
      </c>
      <c r="EL7" s="20">
        <v>0</v>
      </c>
      <c r="EM7" s="43">
        <v>2</v>
      </c>
      <c r="EO7" s="43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43">
        <v>24</v>
      </c>
      <c r="EX7" s="20">
        <v>0</v>
      </c>
      <c r="EY7" s="21">
        <v>0</v>
      </c>
      <c r="EZ7" s="20">
        <v>0</v>
      </c>
      <c r="FA7" s="21">
        <v>1</v>
      </c>
      <c r="FB7" s="43">
        <v>1</v>
      </c>
      <c r="FD7" s="43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43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58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58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58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58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58">
        <v>0</v>
      </c>
      <c r="DD9" s="26">
        <v>0</v>
      </c>
      <c r="DE9" s="58">
        <v>0</v>
      </c>
      <c r="DF9" s="26">
        <v>1</v>
      </c>
      <c r="DG9" s="58">
        <v>0</v>
      </c>
      <c r="DH9" s="26">
        <v>0</v>
      </c>
      <c r="DI9" s="58">
        <v>0</v>
      </c>
      <c r="DJ9" s="26">
        <v>0</v>
      </c>
      <c r="DK9" s="58">
        <v>1</v>
      </c>
      <c r="DL9" s="26">
        <v>0</v>
      </c>
      <c r="DM9" s="58">
        <v>1</v>
      </c>
      <c r="DN9" s="58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58">
        <v>0</v>
      </c>
      <c r="EF9" s="20">
        <v>0</v>
      </c>
      <c r="EG9" s="58">
        <v>0</v>
      </c>
      <c r="EH9" s="20">
        <v>0</v>
      </c>
      <c r="EI9" s="58">
        <v>1</v>
      </c>
      <c r="EJ9" s="20">
        <v>0</v>
      </c>
      <c r="EK9" s="58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58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58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58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27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58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58">
        <v>0</v>
      </c>
      <c r="EF11" s="20">
        <v>1</v>
      </c>
      <c r="EG11" s="58">
        <v>0</v>
      </c>
      <c r="EH11" s="20">
        <v>0</v>
      </c>
      <c r="EI11" s="58">
        <v>0</v>
      </c>
      <c r="EJ11" s="20">
        <v>1</v>
      </c>
      <c r="EK11" s="58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8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5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8">
        <v>0</v>
      </c>
      <c r="EF13" s="20">
        <v>0</v>
      </c>
      <c r="EG13" s="58">
        <v>1</v>
      </c>
      <c r="EH13" s="20">
        <v>1</v>
      </c>
      <c r="EI13" s="58">
        <v>0</v>
      </c>
      <c r="EJ13" s="20">
        <v>0</v>
      </c>
      <c r="EK13" s="58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43">
        <v>25</v>
      </c>
      <c r="FX13" s="33">
        <v>0</v>
      </c>
      <c r="FY13" s="24">
        <v>0</v>
      </c>
      <c r="FZ13" s="33">
        <v>1</v>
      </c>
      <c r="GA13" s="24">
        <v>0</v>
      </c>
      <c r="GB13" s="33">
        <v>1</v>
      </c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8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Z14" s="89" t="s">
        <v>72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32"/>
      <c r="CS14" s="85" t="s">
        <v>72</v>
      </c>
      <c r="CT14" s="85"/>
      <c r="CU14" s="85"/>
      <c r="CV14" s="85"/>
      <c r="CW14" s="85"/>
      <c r="CX14" s="85"/>
      <c r="CY14" s="85"/>
      <c r="CZ14" s="85"/>
      <c r="DB14" s="85" t="s">
        <v>72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P14" s="85" t="s">
        <v>72</v>
      </c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D14" s="85" t="s">
        <v>72</v>
      </c>
      <c r="EE14" s="85"/>
      <c r="EF14" s="85"/>
      <c r="EG14" s="85"/>
      <c r="EH14" s="85"/>
      <c r="EI14" s="85"/>
      <c r="EJ14" s="85"/>
      <c r="EK14" s="85"/>
      <c r="EL14" s="85"/>
      <c r="EM14" s="85"/>
      <c r="EO14" s="85" t="s">
        <v>72</v>
      </c>
      <c r="EP14" s="85"/>
      <c r="EQ14" s="85"/>
      <c r="ER14" s="85"/>
      <c r="ES14" s="85"/>
      <c r="ET14" s="85"/>
      <c r="EU14" s="85"/>
      <c r="EW14" s="85" t="s">
        <v>72</v>
      </c>
      <c r="EX14" s="85"/>
      <c r="EY14" s="85"/>
      <c r="EZ14" s="85"/>
      <c r="FA14" s="85"/>
      <c r="FB14" s="85"/>
      <c r="FD14" s="85" t="s">
        <v>72</v>
      </c>
      <c r="FE14" s="85"/>
      <c r="FF14" s="85"/>
      <c r="FG14" s="85"/>
      <c r="FH14" s="85"/>
      <c r="FI14" s="85"/>
      <c r="FJ14" s="85"/>
      <c r="FK14" s="85"/>
      <c r="FL14" s="85"/>
      <c r="FM14" s="85"/>
      <c r="FO14" s="85" t="s">
        <v>72</v>
      </c>
      <c r="FP14" s="85"/>
      <c r="FQ14" s="85"/>
      <c r="FR14" s="85"/>
      <c r="FS14" s="85"/>
      <c r="FT14" s="85"/>
      <c r="FU14" s="85"/>
      <c r="FW14" s="85" t="s">
        <v>72</v>
      </c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58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58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58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Z15" s="82" t="s">
        <v>56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4"/>
      <c r="CR15" s="34"/>
      <c r="CS15" s="43">
        <v>24</v>
      </c>
      <c r="CT15" s="33">
        <v>0</v>
      </c>
      <c r="CU15" s="24">
        <v>0</v>
      </c>
      <c r="CV15" s="33">
        <v>1</v>
      </c>
      <c r="CW15" s="24">
        <v>0</v>
      </c>
      <c r="CX15" s="33">
        <v>0</v>
      </c>
      <c r="CY15" s="24">
        <v>0</v>
      </c>
      <c r="CZ15" s="33">
        <f>SUM(CT15:CY15)</f>
        <v>1</v>
      </c>
      <c r="DB15" s="43">
        <v>17</v>
      </c>
      <c r="DC15" s="25">
        <v>0</v>
      </c>
      <c r="DD15" s="24">
        <v>0</v>
      </c>
      <c r="DE15" s="25">
        <v>1</v>
      </c>
      <c r="DF15" s="24">
        <v>1</v>
      </c>
      <c r="DG15" s="25">
        <v>1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5">
        <v>1</v>
      </c>
      <c r="DN15" s="25">
        <f>SUM(DC15:DM15)</f>
        <v>4</v>
      </c>
      <c r="DP15" s="20">
        <v>30</v>
      </c>
      <c r="DQ15" s="33">
        <v>0</v>
      </c>
      <c r="DR15" s="24">
        <v>1</v>
      </c>
      <c r="DS15" s="33">
        <v>1</v>
      </c>
      <c r="DT15" s="24">
        <v>0</v>
      </c>
      <c r="DU15" s="33">
        <v>0</v>
      </c>
      <c r="DV15" s="24">
        <v>1</v>
      </c>
      <c r="DW15" s="33">
        <v>1</v>
      </c>
      <c r="DX15" s="24">
        <v>0</v>
      </c>
      <c r="DY15" s="33">
        <v>0</v>
      </c>
      <c r="DZ15" s="24">
        <v>1</v>
      </c>
      <c r="EA15" s="33">
        <v>0</v>
      </c>
      <c r="EB15" s="23">
        <f>SUM(DQ15:EA15)</f>
        <v>5</v>
      </c>
      <c r="ED15" s="43">
        <v>2</v>
      </c>
      <c r="EE15" s="58">
        <v>0</v>
      </c>
      <c r="EF15" s="20">
        <v>0</v>
      </c>
      <c r="EG15" s="58">
        <v>1</v>
      </c>
      <c r="EH15" s="20">
        <v>0</v>
      </c>
      <c r="EI15" s="58">
        <v>0</v>
      </c>
      <c r="EJ15" s="20">
        <v>0</v>
      </c>
      <c r="EK15" s="58">
        <v>0</v>
      </c>
      <c r="EL15" s="20">
        <v>0</v>
      </c>
      <c r="EM15" s="43">
        <f>SUM(EE15:EL15)</f>
        <v>1</v>
      </c>
      <c r="EO15" s="43">
        <v>27</v>
      </c>
      <c r="EP15" s="54">
        <v>0</v>
      </c>
      <c r="EQ15" s="51">
        <v>1</v>
      </c>
      <c r="ER15" s="54">
        <v>0</v>
      </c>
      <c r="ES15" s="51">
        <v>0</v>
      </c>
      <c r="ET15" s="54">
        <v>0</v>
      </c>
      <c r="EU15" s="54">
        <f>SUM(EP15:ET15)</f>
        <v>1</v>
      </c>
      <c r="EW15" s="43">
        <v>15</v>
      </c>
      <c r="EX15" s="33">
        <v>0</v>
      </c>
      <c r="EY15" s="24">
        <v>0</v>
      </c>
      <c r="EZ15" s="33">
        <v>0</v>
      </c>
      <c r="FA15" s="24">
        <v>0</v>
      </c>
      <c r="FB15" s="33">
        <f>SUM(EX15:FA15)</f>
        <v>0</v>
      </c>
      <c r="FD15" s="43">
        <v>22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L15" s="24">
        <v>0</v>
      </c>
      <c r="FM15" s="25">
        <v>0</v>
      </c>
      <c r="FO15" s="33">
        <v>22</v>
      </c>
      <c r="FP15" s="33">
        <v>0</v>
      </c>
      <c r="FQ15" s="24">
        <v>0</v>
      </c>
      <c r="FR15" s="33">
        <v>0</v>
      </c>
      <c r="FS15" s="24">
        <v>0</v>
      </c>
      <c r="FT15" s="33">
        <v>0</v>
      </c>
      <c r="FU15" s="25">
        <f>SUM(FP15:FT15)</f>
        <v>0</v>
      </c>
      <c r="FW15" s="82" t="s">
        <v>58</v>
      </c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58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x14ac:dyDescent="0.25">
      <c r="B16" s="35" t="s">
        <v>60</v>
      </c>
      <c r="C16" s="58">
        <f t="shared" ref="C16:I16" si="0">C1+C5+C7+C11+C9+C15</f>
        <v>0</v>
      </c>
      <c r="D16" s="58">
        <f t="shared" si="0"/>
        <v>0</v>
      </c>
      <c r="E16" s="58">
        <f t="shared" si="0"/>
        <v>1</v>
      </c>
      <c r="F16" s="58">
        <f t="shared" si="0"/>
        <v>1</v>
      </c>
      <c r="G16" s="58">
        <f t="shared" si="0"/>
        <v>0</v>
      </c>
      <c r="H16" s="58">
        <f t="shared" si="0"/>
        <v>1</v>
      </c>
      <c r="I16" s="58">
        <f t="shared" si="0"/>
        <v>2</v>
      </c>
      <c r="J16" s="58">
        <f>J1+J7+J11+J9+J15</f>
        <v>0</v>
      </c>
      <c r="K16" s="58">
        <f>K1+K5+K7+K11+K9+K15</f>
        <v>5</v>
      </c>
      <c r="M16" s="35" t="s">
        <v>60</v>
      </c>
      <c r="N16" s="58">
        <f t="shared" ref="N16:R16" si="1">N1+N5+N7+N9+N11+N13+N15</f>
        <v>0</v>
      </c>
      <c r="O16" s="58">
        <f t="shared" si="1"/>
        <v>2</v>
      </c>
      <c r="P16" s="58">
        <f t="shared" si="1"/>
        <v>0</v>
      </c>
      <c r="Q16" s="58">
        <f t="shared" si="1"/>
        <v>1</v>
      </c>
      <c r="R16" s="58">
        <f t="shared" si="1"/>
        <v>0</v>
      </c>
      <c r="S16" s="58">
        <f>S1+S5+S7+S9+S11+S13+S15</f>
        <v>3</v>
      </c>
      <c r="V16" s="35" t="s">
        <v>60</v>
      </c>
      <c r="W16" s="40">
        <f>W1+W5+W7+W9+W11+W13+W15</f>
        <v>0</v>
      </c>
      <c r="X16" s="40">
        <f t="shared" ref="X16:AB16" si="2">X1+X5+X7+X9+X11+X13+X15</f>
        <v>2</v>
      </c>
      <c r="Y16" s="40">
        <f t="shared" si="2"/>
        <v>2</v>
      </c>
      <c r="Z16" s="40">
        <f t="shared" si="2"/>
        <v>2</v>
      </c>
      <c r="AA16" s="40">
        <f t="shared" si="2"/>
        <v>0</v>
      </c>
      <c r="AB16" s="40">
        <f t="shared" si="2"/>
        <v>6</v>
      </c>
      <c r="AD16" s="67" t="s">
        <v>60</v>
      </c>
      <c r="AE16" s="25">
        <f>SUM(AE5+AE7+AE13)</f>
        <v>0</v>
      </c>
      <c r="AF16" s="25">
        <f t="shared" ref="AF16:AM16" si="3">SUM(AF5+AF7+AF13)</f>
        <v>2</v>
      </c>
      <c r="AG16" s="25">
        <v>1</v>
      </c>
      <c r="AH16" s="25">
        <f t="shared" si="3"/>
        <v>0</v>
      </c>
      <c r="AI16" s="25">
        <f t="shared" si="3"/>
        <v>2</v>
      </c>
      <c r="AJ16" s="25">
        <f t="shared" si="3"/>
        <v>1</v>
      </c>
      <c r="AK16" s="25">
        <f>SUM(AK5+AK7+AK13,AK11)</f>
        <v>1</v>
      </c>
      <c r="AL16" s="25">
        <f t="shared" si="3"/>
        <v>2</v>
      </c>
      <c r="AM16" s="25">
        <f t="shared" si="3"/>
        <v>0</v>
      </c>
      <c r="AN16" s="25">
        <f>SUM(AN5+AN7+AN13,AN15,AN11)</f>
        <v>9</v>
      </c>
      <c r="AP16" s="58" t="s">
        <v>60</v>
      </c>
      <c r="AQ16" s="25">
        <f>SUM(AQ5+AQ7+AQ9+AQ11+AQ13+AQ15)</f>
        <v>0</v>
      </c>
      <c r="AR16" s="25">
        <f t="shared" ref="AR16:AY16" si="4">SUM(AR5+AR7+AR9+AR11+AR13+AR15)</f>
        <v>2</v>
      </c>
      <c r="AS16" s="25">
        <f t="shared" si="4"/>
        <v>0</v>
      </c>
      <c r="AT16" s="25">
        <f t="shared" si="4"/>
        <v>2</v>
      </c>
      <c r="AU16" s="25">
        <f t="shared" si="4"/>
        <v>0</v>
      </c>
      <c r="AV16" s="25">
        <f t="shared" si="4"/>
        <v>1</v>
      </c>
      <c r="AW16" s="25">
        <f t="shared" si="4"/>
        <v>0</v>
      </c>
      <c r="AX16" s="25">
        <f t="shared" si="4"/>
        <v>1</v>
      </c>
      <c r="AY16" s="25">
        <f t="shared" si="4"/>
        <v>6</v>
      </c>
      <c r="BA16" s="43" t="s">
        <v>60</v>
      </c>
      <c r="BB16" s="33">
        <f>SUM(BB5+BB7+BB9+BB11+BB15)</f>
        <v>0</v>
      </c>
      <c r="BC16" s="33">
        <f t="shared" ref="BC16:BE16" si="5">SUM(BC5+BC7+BC9+BC11+BC15)</f>
        <v>1</v>
      </c>
      <c r="BD16" s="33">
        <f t="shared" si="5"/>
        <v>0</v>
      </c>
      <c r="BE16" s="33">
        <f t="shared" si="5"/>
        <v>1</v>
      </c>
      <c r="BG16" s="35" t="s">
        <v>60</v>
      </c>
      <c r="BH16" s="58">
        <f>SUM(BH11,BH7,BH5)</f>
        <v>0</v>
      </c>
      <c r="BI16" s="58">
        <f t="shared" ref="BI16:BX16" si="6">SUM(BI11,BI7,BI5)</f>
        <v>2</v>
      </c>
      <c r="BJ16" s="58">
        <f t="shared" si="6"/>
        <v>1</v>
      </c>
      <c r="BK16" s="58">
        <f t="shared" si="6"/>
        <v>0</v>
      </c>
      <c r="BL16" s="58">
        <f t="shared" si="6"/>
        <v>0</v>
      </c>
      <c r="BM16" s="58">
        <f t="shared" si="6"/>
        <v>1</v>
      </c>
      <c r="BN16" s="58">
        <f t="shared" si="6"/>
        <v>0</v>
      </c>
      <c r="BO16" s="58">
        <f t="shared" si="6"/>
        <v>0</v>
      </c>
      <c r="BP16" s="58">
        <f t="shared" si="6"/>
        <v>0</v>
      </c>
      <c r="BQ16" s="58">
        <f t="shared" si="6"/>
        <v>1</v>
      </c>
      <c r="BR16" s="58">
        <f t="shared" si="6"/>
        <v>0</v>
      </c>
      <c r="BS16" s="58">
        <f t="shared" si="6"/>
        <v>0</v>
      </c>
      <c r="BT16" s="58">
        <f t="shared" si="6"/>
        <v>0</v>
      </c>
      <c r="BU16" s="58">
        <f t="shared" si="6"/>
        <v>0</v>
      </c>
      <c r="BV16" s="58">
        <f t="shared" si="6"/>
        <v>0</v>
      </c>
      <c r="BW16" s="58">
        <f t="shared" si="6"/>
        <v>0</v>
      </c>
      <c r="BX16" s="58">
        <f t="shared" si="6"/>
        <v>5</v>
      </c>
      <c r="BZ16" s="43" t="s">
        <v>60</v>
      </c>
      <c r="CA16" s="58">
        <f>SUM(CA5,CA7,CA9,CA11)</f>
        <v>0</v>
      </c>
      <c r="CB16" s="58">
        <f t="shared" ref="CB16:CQ16" si="7">SUM(CB5,CB7,CB9,CB11)</f>
        <v>1</v>
      </c>
      <c r="CC16" s="58">
        <f t="shared" si="7"/>
        <v>1</v>
      </c>
      <c r="CD16" s="58">
        <f t="shared" si="7"/>
        <v>0</v>
      </c>
      <c r="CE16" s="58">
        <f t="shared" si="7"/>
        <v>0</v>
      </c>
      <c r="CF16" s="58">
        <f t="shared" si="7"/>
        <v>0</v>
      </c>
      <c r="CG16" s="58">
        <f t="shared" si="7"/>
        <v>0</v>
      </c>
      <c r="CH16" s="58">
        <f t="shared" si="7"/>
        <v>1</v>
      </c>
      <c r="CI16" s="58">
        <f t="shared" si="7"/>
        <v>1</v>
      </c>
      <c r="CJ16" s="58">
        <f t="shared" si="7"/>
        <v>0</v>
      </c>
      <c r="CK16" s="58">
        <f t="shared" si="7"/>
        <v>0</v>
      </c>
      <c r="CL16" s="58">
        <f t="shared" si="7"/>
        <v>0</v>
      </c>
      <c r="CM16" s="58">
        <f t="shared" si="7"/>
        <v>0</v>
      </c>
      <c r="CN16" s="58">
        <f t="shared" si="7"/>
        <v>0</v>
      </c>
      <c r="CO16" s="58">
        <f t="shared" si="7"/>
        <v>0</v>
      </c>
      <c r="CP16" s="58">
        <f t="shared" si="7"/>
        <v>0</v>
      </c>
      <c r="CQ16" s="58">
        <f t="shared" si="7"/>
        <v>4</v>
      </c>
      <c r="CR16" s="32"/>
      <c r="CS16" s="38" t="s">
        <v>60</v>
      </c>
      <c r="CT16" s="43">
        <f>SUM(CT15,CT11,CT9,CT7,CT5)</f>
        <v>0</v>
      </c>
      <c r="CU16" s="43">
        <f t="shared" ref="CU16:CZ16" si="8">SUM(CU15,CU11,CU9,CU7,CU5)</f>
        <v>0</v>
      </c>
      <c r="CV16" s="43">
        <f t="shared" si="8"/>
        <v>1</v>
      </c>
      <c r="CW16" s="43">
        <f t="shared" si="8"/>
        <v>0</v>
      </c>
      <c r="CX16" s="43">
        <f t="shared" si="8"/>
        <v>2</v>
      </c>
      <c r="CY16" s="43">
        <f t="shared" si="8"/>
        <v>1</v>
      </c>
      <c r="CZ16" s="43">
        <f t="shared" si="8"/>
        <v>4</v>
      </c>
      <c r="DB16" s="38" t="s">
        <v>60</v>
      </c>
      <c r="DC16" s="58">
        <f>SUM(DC15,DC11,DC9,DC7,DC5)</f>
        <v>0</v>
      </c>
      <c r="DD16" s="58">
        <f t="shared" ref="DD16:DN16" si="9">SUM(DD15,DD11,DD9,DD7,DD5)</f>
        <v>1</v>
      </c>
      <c r="DE16" s="58">
        <f t="shared" si="9"/>
        <v>2</v>
      </c>
      <c r="DF16" s="58">
        <f t="shared" si="9"/>
        <v>2</v>
      </c>
      <c r="DG16" s="58">
        <f t="shared" si="9"/>
        <v>2</v>
      </c>
      <c r="DH16" s="58">
        <f t="shared" si="9"/>
        <v>1</v>
      </c>
      <c r="DI16" s="58">
        <f t="shared" si="9"/>
        <v>0</v>
      </c>
      <c r="DJ16" s="58">
        <f t="shared" si="9"/>
        <v>1</v>
      </c>
      <c r="DK16" s="58">
        <f t="shared" si="9"/>
        <v>1</v>
      </c>
      <c r="DL16" s="58">
        <f t="shared" si="9"/>
        <v>1</v>
      </c>
      <c r="DM16" s="58">
        <f t="shared" si="9"/>
        <v>3</v>
      </c>
      <c r="DN16" s="58">
        <f t="shared" si="9"/>
        <v>14</v>
      </c>
      <c r="DP16" s="29" t="s">
        <v>60</v>
      </c>
      <c r="DQ16" s="20">
        <f>SUM(DQ5,DQ9,DQ11,DQ13,DQ15)</f>
        <v>0</v>
      </c>
      <c r="DR16" s="20">
        <f t="shared" ref="DR16:EB16" si="10">SUM(DR5,DR9,DR11,DR13,DR15)</f>
        <v>5</v>
      </c>
      <c r="DS16" s="20">
        <f t="shared" si="10"/>
        <v>3</v>
      </c>
      <c r="DT16" s="20">
        <f t="shared" si="10"/>
        <v>2</v>
      </c>
      <c r="DU16" s="20">
        <f t="shared" si="10"/>
        <v>0</v>
      </c>
      <c r="DV16" s="20">
        <f t="shared" si="10"/>
        <v>4</v>
      </c>
      <c r="DW16" s="20">
        <f t="shared" si="10"/>
        <v>1</v>
      </c>
      <c r="DX16" s="20">
        <f t="shared" si="10"/>
        <v>0</v>
      </c>
      <c r="DY16" s="20">
        <f t="shared" si="10"/>
        <v>0</v>
      </c>
      <c r="DZ16" s="20">
        <f t="shared" si="10"/>
        <v>2</v>
      </c>
      <c r="EA16" s="20">
        <f t="shared" si="10"/>
        <v>0</v>
      </c>
      <c r="EB16" s="20">
        <f t="shared" si="10"/>
        <v>16</v>
      </c>
      <c r="ED16" s="57" t="s">
        <v>60</v>
      </c>
      <c r="EE16" s="39">
        <f>EE5+EE7+EE9+EE11+EE13+EE15</f>
        <v>0</v>
      </c>
      <c r="EF16" s="39">
        <f t="shared" ref="EF16:EM16" si="11">EF5+EF7+EF9+EF11+EF13+EF15</f>
        <v>1</v>
      </c>
      <c r="EG16" s="39">
        <f t="shared" si="11"/>
        <v>3</v>
      </c>
      <c r="EH16" s="39">
        <f t="shared" si="11"/>
        <v>2</v>
      </c>
      <c r="EI16" s="39">
        <f t="shared" si="11"/>
        <v>3</v>
      </c>
      <c r="EJ16" s="39">
        <f t="shared" si="11"/>
        <v>3</v>
      </c>
      <c r="EK16" s="39">
        <f t="shared" si="11"/>
        <v>1</v>
      </c>
      <c r="EL16" s="39">
        <f t="shared" si="11"/>
        <v>0</v>
      </c>
      <c r="EM16" s="39">
        <f t="shared" si="11"/>
        <v>13</v>
      </c>
      <c r="EO16" s="43" t="s">
        <v>60</v>
      </c>
      <c r="EP16" s="33">
        <f>SUM(EP15,EP11,EP9,EP7,EP5)</f>
        <v>0</v>
      </c>
      <c r="EQ16" s="33">
        <f t="shared" ref="EQ16:EU16" si="12">SUM(EQ15,EQ11,EQ9,EQ7,EQ5)</f>
        <v>1</v>
      </c>
      <c r="ER16" s="33">
        <f t="shared" si="12"/>
        <v>0</v>
      </c>
      <c r="ES16" s="33">
        <f t="shared" si="12"/>
        <v>1</v>
      </c>
      <c r="ET16" s="33">
        <f t="shared" si="12"/>
        <v>0</v>
      </c>
      <c r="EU16" s="33">
        <f t="shared" si="12"/>
        <v>2</v>
      </c>
      <c r="EW16" s="35" t="s">
        <v>60</v>
      </c>
      <c r="EX16" s="58">
        <f>SUM(EX15,EX11,EX9,EX7,EX5)</f>
        <v>0</v>
      </c>
      <c r="EY16" s="58">
        <f t="shared" ref="EY16:FB16" si="13">SUM(EY15,EY11,EY9,EY7,EY5)</f>
        <v>2</v>
      </c>
      <c r="EZ16" s="58">
        <f t="shared" si="13"/>
        <v>0</v>
      </c>
      <c r="FA16" s="58">
        <f t="shared" si="13"/>
        <v>1</v>
      </c>
      <c r="FB16" s="58">
        <f t="shared" si="13"/>
        <v>3</v>
      </c>
      <c r="FD16" s="35" t="s">
        <v>60</v>
      </c>
      <c r="FE16" s="39">
        <f>SUM(FE5,FE7,FE9,FE11,FE13,FE15)</f>
        <v>0</v>
      </c>
      <c r="FF16" s="39">
        <f t="shared" ref="FF16:FM16" si="14">SUM(FF5,FF7,FF9,FF11,FF13,FF15)</f>
        <v>2</v>
      </c>
      <c r="FG16" s="39">
        <f t="shared" si="14"/>
        <v>1</v>
      </c>
      <c r="FH16" s="39">
        <f t="shared" si="14"/>
        <v>2</v>
      </c>
      <c r="FI16" s="39">
        <f t="shared" si="14"/>
        <v>0</v>
      </c>
      <c r="FJ16" s="39">
        <f t="shared" si="14"/>
        <v>3</v>
      </c>
      <c r="FK16" s="39">
        <f t="shared" si="14"/>
        <v>1</v>
      </c>
      <c r="FL16" s="39">
        <f t="shared" si="14"/>
        <v>1</v>
      </c>
      <c r="FM16" s="39">
        <f t="shared" si="14"/>
        <v>9</v>
      </c>
      <c r="FO16" s="35" t="s">
        <v>60</v>
      </c>
      <c r="FP16" s="43">
        <f>SUM(FP11,FP7,FP5)</f>
        <v>0</v>
      </c>
      <c r="FQ16" s="43">
        <f t="shared" ref="FQ16:FT16" si="15">SUM(FQ11,FQ7,FQ5)</f>
        <v>1</v>
      </c>
      <c r="FR16" s="43">
        <f>SUM(FR11,FR7,FR5,FR13)</f>
        <v>2</v>
      </c>
      <c r="FS16" s="43">
        <f t="shared" si="15"/>
        <v>0</v>
      </c>
      <c r="FT16" s="43">
        <f t="shared" si="15"/>
        <v>1</v>
      </c>
      <c r="FU16" s="43">
        <f>SUM(FU11,FU7,FU5,FU13)</f>
        <v>4</v>
      </c>
      <c r="FW16" s="43" t="s">
        <v>60</v>
      </c>
      <c r="FX16" s="58">
        <f>SUM(FX9,FX5)</f>
        <v>0</v>
      </c>
      <c r="FY16" s="58">
        <f t="shared" ref="FY16:GA16" si="16">SUM(FY9,FY5)</f>
        <v>0</v>
      </c>
      <c r="FZ16" s="58">
        <f>SUM(FZ9,FZ5,FZ13)</f>
        <v>1</v>
      </c>
      <c r="GA16" s="58">
        <f t="shared" si="16"/>
        <v>0</v>
      </c>
      <c r="GB16" s="43">
        <f>SUM(FX16:GA16)</f>
        <v>1</v>
      </c>
      <c r="GD16" s="35" t="s">
        <v>60</v>
      </c>
      <c r="GE16" s="43">
        <f>SUM(GE15,GE13,GE11,GE9,GE7,GE5)</f>
        <v>0</v>
      </c>
      <c r="GF16" s="43">
        <f t="shared" ref="GF16:GL16" si="17">SUM(GF15,GF13,GF11,GF9,GF7,GF5)</f>
        <v>2</v>
      </c>
      <c r="GG16" s="43">
        <f t="shared" si="17"/>
        <v>2</v>
      </c>
      <c r="GH16" s="43">
        <f t="shared" si="17"/>
        <v>1</v>
      </c>
      <c r="GI16" s="43">
        <f t="shared" si="17"/>
        <v>2</v>
      </c>
      <c r="GJ16" s="43">
        <f t="shared" si="17"/>
        <v>3</v>
      </c>
      <c r="GK16" s="43">
        <f t="shared" si="17"/>
        <v>1</v>
      </c>
      <c r="GL16" s="43">
        <f t="shared" si="17"/>
        <v>11</v>
      </c>
      <c r="GN16" s="35" t="s">
        <v>60</v>
      </c>
      <c r="GO16" s="58">
        <f>SUM(GO15,GO13,GO11,GO9,GO7,GO5)</f>
        <v>0</v>
      </c>
      <c r="GP16" s="58">
        <f t="shared" ref="GP16:GZ16" si="18">SUM(GP15,GP13,GP11,GP9,GP7,GP5)</f>
        <v>1</v>
      </c>
      <c r="GQ16" s="58">
        <f t="shared" si="18"/>
        <v>0</v>
      </c>
      <c r="GR16" s="58">
        <f t="shared" si="18"/>
        <v>1</v>
      </c>
      <c r="GS16" s="58">
        <f t="shared" si="18"/>
        <v>0</v>
      </c>
      <c r="GT16" s="58">
        <f t="shared" si="18"/>
        <v>3</v>
      </c>
      <c r="GU16" s="58">
        <f t="shared" si="18"/>
        <v>3</v>
      </c>
      <c r="GV16" s="58">
        <f t="shared" si="18"/>
        <v>2</v>
      </c>
      <c r="GW16" s="58">
        <f t="shared" si="18"/>
        <v>2</v>
      </c>
      <c r="GX16" s="58">
        <f t="shared" si="18"/>
        <v>0</v>
      </c>
      <c r="GY16" s="58">
        <f t="shared" si="18"/>
        <v>0</v>
      </c>
      <c r="GZ16" s="58">
        <f t="shared" si="18"/>
        <v>11</v>
      </c>
    </row>
  </sheetData>
  <mergeCells count="152"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BG2:BX2"/>
    <mergeCell ref="BZ2:CQ2"/>
    <mergeCell ref="CS2:CZ2"/>
    <mergeCell ref="DB2:DN2"/>
    <mergeCell ref="DP2:EB2"/>
    <mergeCell ref="ED2:EM2"/>
    <mergeCell ref="B2:K2"/>
    <mergeCell ref="M2:S2"/>
    <mergeCell ref="FO4:FU4"/>
    <mergeCell ref="FW4:GB4"/>
    <mergeCell ref="GD4:GL4"/>
    <mergeCell ref="GN4:GZ4"/>
    <mergeCell ref="B6:K6"/>
    <mergeCell ref="M6:S6"/>
    <mergeCell ref="V6:AB6"/>
    <mergeCell ref="AD6:AN6"/>
    <mergeCell ref="AP6:AY6"/>
    <mergeCell ref="BA6:BE6"/>
    <mergeCell ref="DB4:DN4"/>
    <mergeCell ref="DP4:EB4"/>
    <mergeCell ref="ED4:EM4"/>
    <mergeCell ref="EO4:EU4"/>
    <mergeCell ref="EW4:FB4"/>
    <mergeCell ref="FD4:FM4"/>
    <mergeCell ref="GN6:GZ6"/>
    <mergeCell ref="EO6:EU6"/>
    <mergeCell ref="EW6:FB6"/>
    <mergeCell ref="FD6:FM6"/>
    <mergeCell ref="B7:K7"/>
    <mergeCell ref="M7:S7"/>
    <mergeCell ref="DP7:EB7"/>
    <mergeCell ref="FW7:GB7"/>
    <mergeCell ref="B8:K8"/>
    <mergeCell ref="M8:S8"/>
    <mergeCell ref="V8:AB8"/>
    <mergeCell ref="AD8:AN8"/>
    <mergeCell ref="AP8:AY8"/>
    <mergeCell ref="FO6:FU6"/>
    <mergeCell ref="FW6:GB6"/>
    <mergeCell ref="GD6:GL6"/>
    <mergeCell ref="BG6:BX6"/>
    <mergeCell ref="BZ6:CQ6"/>
    <mergeCell ref="CS6:CZ6"/>
    <mergeCell ref="DB6:DN6"/>
    <mergeCell ref="DP6:EB6"/>
    <mergeCell ref="ED6:EM6"/>
    <mergeCell ref="GD8:GL8"/>
    <mergeCell ref="GN8:GZ8"/>
    <mergeCell ref="AD9:AN9"/>
    <mergeCell ref="BG9:BX9"/>
    <mergeCell ref="FO9:FU9"/>
    <mergeCell ref="B10:K10"/>
    <mergeCell ref="M10:S10"/>
    <mergeCell ref="V10:AB10"/>
    <mergeCell ref="AD10:AN10"/>
    <mergeCell ref="AP10:AY10"/>
    <mergeCell ref="ED8:EM8"/>
    <mergeCell ref="EO8:EU8"/>
    <mergeCell ref="EW8:FB8"/>
    <mergeCell ref="FD8:FM8"/>
    <mergeCell ref="FO8:FU8"/>
    <mergeCell ref="FW8:GB8"/>
    <mergeCell ref="BA8:BE8"/>
    <mergeCell ref="BG8:BX8"/>
    <mergeCell ref="BZ8:CQ8"/>
    <mergeCell ref="CS8:CZ8"/>
    <mergeCell ref="DB8:DN8"/>
    <mergeCell ref="DP8:EB8"/>
    <mergeCell ref="GD10:GL10"/>
    <mergeCell ref="GN10:GZ10"/>
    <mergeCell ref="FW11:GB11"/>
    <mergeCell ref="B12:K12"/>
    <mergeCell ref="M12:S12"/>
    <mergeCell ref="V12:AB12"/>
    <mergeCell ref="AD12:AN12"/>
    <mergeCell ref="AP12:AY12"/>
    <mergeCell ref="BA12:BE12"/>
    <mergeCell ref="ED10:EM10"/>
    <mergeCell ref="EO10:EU10"/>
    <mergeCell ref="EW10:FB10"/>
    <mergeCell ref="FD10:FM10"/>
    <mergeCell ref="FO10:FU10"/>
    <mergeCell ref="FW10:GB10"/>
    <mergeCell ref="BA10:BE10"/>
    <mergeCell ref="BG10:BX10"/>
    <mergeCell ref="BZ10:CQ10"/>
    <mergeCell ref="CS10:CZ10"/>
    <mergeCell ref="DB10:DN10"/>
    <mergeCell ref="DP10:EB10"/>
    <mergeCell ref="GN12:GZ12"/>
    <mergeCell ref="B13:K13"/>
    <mergeCell ref="BA13:BE13"/>
    <mergeCell ref="BG13:BX13"/>
    <mergeCell ref="BZ13:CQ13"/>
    <mergeCell ref="CS13:CZ13"/>
    <mergeCell ref="DB13:DN13"/>
    <mergeCell ref="EO13:EU13"/>
    <mergeCell ref="EX13:FB13"/>
    <mergeCell ref="EO12:EU12"/>
    <mergeCell ref="EW12:FB12"/>
    <mergeCell ref="FD12:FM12"/>
    <mergeCell ref="FO12:FU12"/>
    <mergeCell ref="FW12:GB12"/>
    <mergeCell ref="GD12:GL12"/>
    <mergeCell ref="BG12:BX12"/>
    <mergeCell ref="BZ12:CQ12"/>
    <mergeCell ref="CS12:CZ12"/>
    <mergeCell ref="DB12:DN12"/>
    <mergeCell ref="DP12:EB12"/>
    <mergeCell ref="ED12:EM12"/>
    <mergeCell ref="B14:K14"/>
    <mergeCell ref="M14:S14"/>
    <mergeCell ref="V14:AB14"/>
    <mergeCell ref="AD14:AN14"/>
    <mergeCell ref="AP14:AY14"/>
    <mergeCell ref="BA14:BE14"/>
    <mergeCell ref="BG14:BX14"/>
    <mergeCell ref="BZ14:CQ14"/>
    <mergeCell ref="CS14:CZ14"/>
    <mergeCell ref="FO14:FU14"/>
    <mergeCell ref="FW14:GB14"/>
    <mergeCell ref="GD14:GL14"/>
    <mergeCell ref="GN14:GZ14"/>
    <mergeCell ref="BG15:BX15"/>
    <mergeCell ref="BZ15:CQ15"/>
    <mergeCell ref="FW15:GB15"/>
    <mergeCell ref="DB14:DN14"/>
    <mergeCell ref="DP14:EB14"/>
    <mergeCell ref="ED14:EM14"/>
    <mergeCell ref="EO14:EU14"/>
    <mergeCell ref="EW14:FB14"/>
    <mergeCell ref="FD14:F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18"/>
  <sheetViews>
    <sheetView tabSelected="1" zoomScaleNormal="100" workbookViewId="0">
      <selection activeCell="L9" sqref="L9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2.7109375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2.7109375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1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1">
        <v>0</v>
      </c>
      <c r="BS5" s="21">
        <v>0</v>
      </c>
      <c r="BT5" s="61">
        <v>0</v>
      </c>
      <c r="BU5" s="21">
        <v>0</v>
      </c>
      <c r="BV5" s="61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1">
        <v>2</v>
      </c>
      <c r="DA5" s="43" t="s">
        <v>60</v>
      </c>
      <c r="DB5" s="61">
        <v>0</v>
      </c>
      <c r="DC5" s="26">
        <v>0</v>
      </c>
      <c r="DD5" s="61">
        <v>0</v>
      </c>
      <c r="DE5" s="26">
        <v>0</v>
      </c>
      <c r="DF5" s="61">
        <v>0</v>
      </c>
      <c r="DG5" s="26">
        <v>0</v>
      </c>
      <c r="DH5" s="61">
        <v>0</v>
      </c>
      <c r="DI5" s="26">
        <v>0</v>
      </c>
      <c r="DJ5" s="61">
        <v>0</v>
      </c>
      <c r="DK5" s="26">
        <v>1</v>
      </c>
      <c r="DL5" s="61">
        <v>0</v>
      </c>
      <c r="DM5" s="61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1">
        <v>0</v>
      </c>
      <c r="EE5" s="20">
        <v>0</v>
      </c>
      <c r="EF5" s="61">
        <v>1</v>
      </c>
      <c r="EG5" s="20">
        <v>0</v>
      </c>
      <c r="EH5" s="61">
        <v>1</v>
      </c>
      <c r="EI5" s="20">
        <v>2</v>
      </c>
      <c r="EJ5" s="61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1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1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1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1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1">
        <v>0</v>
      </c>
      <c r="DC7" s="26">
        <v>1</v>
      </c>
      <c r="DD7" s="61">
        <v>0</v>
      </c>
      <c r="DE7" s="26">
        <v>0</v>
      </c>
      <c r="DF7" s="61">
        <v>0</v>
      </c>
      <c r="DG7" s="26">
        <v>1</v>
      </c>
      <c r="DH7" s="61">
        <v>0</v>
      </c>
      <c r="DI7" s="26">
        <v>1</v>
      </c>
      <c r="DJ7" s="61">
        <v>0</v>
      </c>
      <c r="DK7" s="26">
        <v>0</v>
      </c>
      <c r="DL7" s="61">
        <v>1</v>
      </c>
      <c r="DM7" s="61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1">
        <v>0</v>
      </c>
      <c r="EE7" s="20">
        <v>0</v>
      </c>
      <c r="EF7" s="61">
        <v>0</v>
      </c>
      <c r="EG7" s="20">
        <v>1</v>
      </c>
      <c r="EH7" s="61">
        <v>1</v>
      </c>
      <c r="EI7" s="20">
        <v>0</v>
      </c>
      <c r="EJ7" s="61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1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1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1">
        <v>0</v>
      </c>
      <c r="DC9" s="26">
        <v>0</v>
      </c>
      <c r="DD9" s="61">
        <v>0</v>
      </c>
      <c r="DE9" s="26">
        <v>1</v>
      </c>
      <c r="DF9" s="61">
        <v>0</v>
      </c>
      <c r="DG9" s="26">
        <v>0</v>
      </c>
      <c r="DH9" s="61">
        <v>0</v>
      </c>
      <c r="DI9" s="26">
        <v>0</v>
      </c>
      <c r="DJ9" s="61">
        <v>1</v>
      </c>
      <c r="DK9" s="26">
        <v>0</v>
      </c>
      <c r="DL9" s="61">
        <v>1</v>
      </c>
      <c r="DM9" s="61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1">
        <v>0</v>
      </c>
      <c r="EE9" s="20">
        <v>0</v>
      </c>
      <c r="EF9" s="61">
        <v>0</v>
      </c>
      <c r="EG9" s="20">
        <v>0</v>
      </c>
      <c r="EH9" s="61">
        <v>1</v>
      </c>
      <c r="EI9" s="20">
        <v>0</v>
      </c>
      <c r="EJ9" s="61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FD9+FE9+FF9+FG9+FH9+FI9+FJ9+FK9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1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1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1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1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1">
        <v>0</v>
      </c>
      <c r="EE11" s="20">
        <v>1</v>
      </c>
      <c r="EF11" s="61">
        <v>0</v>
      </c>
      <c r="EG11" s="20">
        <v>0</v>
      </c>
      <c r="EH11" s="61">
        <v>0</v>
      </c>
      <c r="EI11" s="20">
        <v>1</v>
      </c>
      <c r="EJ11" s="61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1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1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1">
        <v>0</v>
      </c>
      <c r="EE13" s="20">
        <v>0</v>
      </c>
      <c r="EF13" s="61">
        <v>1</v>
      </c>
      <c r="EG13" s="20">
        <v>1</v>
      </c>
      <c r="EH13" s="61">
        <v>0</v>
      </c>
      <c r="EI13" s="20">
        <v>0</v>
      </c>
      <c r="EJ13" s="61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1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1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1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1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1">
        <v>0</v>
      </c>
      <c r="EE15" s="20">
        <v>0</v>
      </c>
      <c r="EF15" s="61">
        <v>1</v>
      </c>
      <c r="EG15" s="20">
        <v>0</v>
      </c>
      <c r="EH15" s="61">
        <v>0</v>
      </c>
      <c r="EI15" s="20">
        <v>0</v>
      </c>
      <c r="EJ15" s="61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1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1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1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1">
        <v>0</v>
      </c>
      <c r="EE17" s="20">
        <v>0</v>
      </c>
      <c r="EF17" s="61">
        <v>0</v>
      </c>
      <c r="EG17" s="20">
        <v>1</v>
      </c>
      <c r="EH17" s="61">
        <v>0</v>
      </c>
      <c r="EI17" s="20">
        <v>1</v>
      </c>
      <c r="EJ17" s="61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1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x14ac:dyDescent="0.25">
      <c r="B18" s="35" t="s">
        <v>60</v>
      </c>
      <c r="C18" s="61">
        <f t="shared" ref="C18:I18" si="0">C1+C5+C7+C11+C9+C15</f>
        <v>0</v>
      </c>
      <c r="D18" s="61">
        <f t="shared" si="0"/>
        <v>0</v>
      </c>
      <c r="E18" s="61">
        <f t="shared" si="0"/>
        <v>1</v>
      </c>
      <c r="F18" s="61">
        <f t="shared" si="0"/>
        <v>1</v>
      </c>
      <c r="G18" s="61">
        <f t="shared" si="0"/>
        <v>0</v>
      </c>
      <c r="H18" s="61">
        <f t="shared" si="0"/>
        <v>1</v>
      </c>
      <c r="I18" s="61">
        <f t="shared" si="0"/>
        <v>2</v>
      </c>
      <c r="J18" s="61">
        <f>J1+J7+J11+J9+J15</f>
        <v>0</v>
      </c>
      <c r="K18" s="61">
        <f>K1+K5+K7+K11+K9+K15</f>
        <v>5</v>
      </c>
      <c r="M18" s="35" t="s">
        <v>60</v>
      </c>
      <c r="N18" s="61">
        <f t="shared" ref="N18:S18" si="1">N1+N5+N7+N9+N11+N13+N15</f>
        <v>0</v>
      </c>
      <c r="O18" s="61">
        <f t="shared" si="1"/>
        <v>2</v>
      </c>
      <c r="P18" s="61">
        <f t="shared" si="1"/>
        <v>0</v>
      </c>
      <c r="Q18" s="61">
        <f t="shared" si="1"/>
        <v>1</v>
      </c>
      <c r="R18" s="61">
        <f t="shared" si="1"/>
        <v>0</v>
      </c>
      <c r="S18" s="61">
        <f t="shared" si="1"/>
        <v>3</v>
      </c>
      <c r="V18" s="35" t="s">
        <v>60</v>
      </c>
      <c r="W18" s="40">
        <f t="shared" ref="W18:AB18" si="2">W1+W5+W7+W9+W11+W13+W15</f>
        <v>0</v>
      </c>
      <c r="X18" s="40">
        <f t="shared" si="2"/>
        <v>2</v>
      </c>
      <c r="Y18" s="40">
        <f t="shared" si="2"/>
        <v>2</v>
      </c>
      <c r="Z18" s="40">
        <f t="shared" si="2"/>
        <v>2</v>
      </c>
      <c r="AA18" s="40">
        <f t="shared" si="2"/>
        <v>0</v>
      </c>
      <c r="AB18" s="40">
        <f t="shared" si="2"/>
        <v>6</v>
      </c>
      <c r="AD18" s="36" t="s">
        <v>60</v>
      </c>
      <c r="AE18" s="37">
        <f t="shared" ref="AE18:AM18" si="3">SUM(AE5+AE7+AE13)</f>
        <v>0</v>
      </c>
      <c r="AF18" s="37">
        <f t="shared" si="3"/>
        <v>2</v>
      </c>
      <c r="AG18" s="37">
        <f>SUM(AG5+AG7+AG13,AG15,AG17)</f>
        <v>2</v>
      </c>
      <c r="AH18" s="37">
        <f t="shared" si="3"/>
        <v>0</v>
      </c>
      <c r="AI18" s="37">
        <f t="shared" si="3"/>
        <v>2</v>
      </c>
      <c r="AJ18" s="37">
        <f t="shared" si="3"/>
        <v>1</v>
      </c>
      <c r="AK18" s="37">
        <f>SUM(AK5+AK7+AK13,AK11)</f>
        <v>1</v>
      </c>
      <c r="AL18" s="37">
        <f t="shared" si="3"/>
        <v>2</v>
      </c>
      <c r="AM18" s="37">
        <f t="shared" si="3"/>
        <v>0</v>
      </c>
      <c r="AN18" s="37">
        <f>SUM(AN5+AN7+AN13,AN11,AN15,AN17)</f>
        <v>10</v>
      </c>
      <c r="AP18" s="61" t="s">
        <v>60</v>
      </c>
      <c r="AQ18" s="25">
        <f>SUM(AQ5+AQ7+AQ9+AQ11+AQ13+AQ15+AQ17)</f>
        <v>0</v>
      </c>
      <c r="AR18" s="25">
        <f>SUM(AR5+AR7+AR9+AR11+AR13+AR15+AR17)</f>
        <v>3</v>
      </c>
      <c r="AS18" s="25">
        <f t="shared" ref="AS18:AX18" si="4">SUM(AS5+AS7+AS9+AS11+AS13+AS15+AS17)</f>
        <v>0</v>
      </c>
      <c r="AT18" s="25">
        <f t="shared" si="4"/>
        <v>2</v>
      </c>
      <c r="AU18" s="25">
        <f t="shared" si="4"/>
        <v>0</v>
      </c>
      <c r="AV18" s="25">
        <f t="shared" si="4"/>
        <v>1</v>
      </c>
      <c r="AW18" s="25">
        <f t="shared" si="4"/>
        <v>0</v>
      </c>
      <c r="AX18" s="25">
        <f t="shared" si="4"/>
        <v>2</v>
      </c>
      <c r="AY18" s="25">
        <f>SUM(AY5+AY7+AY9+AY11+AY13+AY15)</f>
        <v>6</v>
      </c>
      <c r="BA18" s="43" t="s">
        <v>60</v>
      </c>
      <c r="BB18" s="33">
        <f>SUM(BB5+BB7+BB9+BB11+BB15)</f>
        <v>0</v>
      </c>
      <c r="BC18" s="33">
        <f>SUM(BC5+BC7+BC9+BC11+BC15)</f>
        <v>1</v>
      </c>
      <c r="BD18" s="33">
        <f>SUM(BD5+BD7+BD9+BD11+BD15)</f>
        <v>0</v>
      </c>
      <c r="BE18" s="33">
        <f>SUM(BE5+BE7+BE9+BE11+BE15)</f>
        <v>1</v>
      </c>
      <c r="BG18" s="35" t="s">
        <v>60</v>
      </c>
      <c r="BH18" s="61">
        <f>SUM(BH11,BH7,BH5+BH17)</f>
        <v>0</v>
      </c>
      <c r="BI18" s="61">
        <f>SUM(BI11,BI7,BI5+BI17)</f>
        <v>2</v>
      </c>
      <c r="BJ18" s="61">
        <f t="shared" ref="BJ18:BU18" si="5">SUM(BJ11,BJ7,BJ5+BJ17)</f>
        <v>2</v>
      </c>
      <c r="BK18" s="61">
        <f t="shared" si="5"/>
        <v>0</v>
      </c>
      <c r="BL18" s="61">
        <f t="shared" si="5"/>
        <v>0</v>
      </c>
      <c r="BM18" s="61">
        <f t="shared" si="5"/>
        <v>1</v>
      </c>
      <c r="BN18" s="61">
        <f t="shared" si="5"/>
        <v>0</v>
      </c>
      <c r="BO18" s="61">
        <f t="shared" si="5"/>
        <v>0</v>
      </c>
      <c r="BP18" s="61">
        <f t="shared" si="5"/>
        <v>0</v>
      </c>
      <c r="BQ18" s="61">
        <f t="shared" si="5"/>
        <v>1</v>
      </c>
      <c r="BR18" s="61">
        <f t="shared" si="5"/>
        <v>0</v>
      </c>
      <c r="BS18" s="61">
        <f t="shared" si="5"/>
        <v>0</v>
      </c>
      <c r="BT18" s="61">
        <f t="shared" si="5"/>
        <v>0</v>
      </c>
      <c r="BU18" s="61">
        <f t="shared" si="5"/>
        <v>0</v>
      </c>
      <c r="BV18" s="61">
        <f>SUM(BV11,BV7,+BV17)</f>
        <v>0</v>
      </c>
      <c r="BW18" s="61">
        <f>SUM(BW11,BW7,BW5)</f>
        <v>5</v>
      </c>
      <c r="BY18" s="43" t="s">
        <v>60</v>
      </c>
      <c r="BZ18" s="61">
        <f>SUM(BZ5,BZ7,BZ9,BZ11+BZ17)</f>
        <v>0</v>
      </c>
      <c r="CA18" s="61">
        <f>SUM(CA5,CA7,CA9,CA11+CA17)</f>
        <v>1</v>
      </c>
      <c r="CB18" s="61">
        <f t="shared" ref="CB18:CO18" si="6">SUM(CB5,CB7,CB9,CB11+CB17)</f>
        <v>2</v>
      </c>
      <c r="CC18" s="61">
        <f t="shared" si="6"/>
        <v>0</v>
      </c>
      <c r="CD18" s="61">
        <f t="shared" si="6"/>
        <v>0</v>
      </c>
      <c r="CE18" s="61">
        <f t="shared" si="6"/>
        <v>0</v>
      </c>
      <c r="CF18" s="61">
        <f t="shared" si="6"/>
        <v>0</v>
      </c>
      <c r="CG18" s="61">
        <f t="shared" si="6"/>
        <v>1</v>
      </c>
      <c r="CH18" s="61">
        <f t="shared" si="6"/>
        <v>1</v>
      </c>
      <c r="CI18" s="61">
        <f t="shared" si="6"/>
        <v>0</v>
      </c>
      <c r="CJ18" s="61">
        <f t="shared" si="6"/>
        <v>0</v>
      </c>
      <c r="CK18" s="61">
        <f t="shared" si="6"/>
        <v>0</v>
      </c>
      <c r="CL18" s="61">
        <f t="shared" si="6"/>
        <v>0</v>
      </c>
      <c r="CM18" s="61">
        <f t="shared" si="6"/>
        <v>0</v>
      </c>
      <c r="CN18" s="61">
        <f t="shared" si="6"/>
        <v>0</v>
      </c>
      <c r="CO18" s="61">
        <f t="shared" si="6"/>
        <v>0</v>
      </c>
      <c r="CP18" s="61">
        <f>SUM(CP5,CP7,CP9,CP11)</f>
        <v>4</v>
      </c>
      <c r="CQ18" s="32"/>
      <c r="CR18" s="38" t="s">
        <v>60</v>
      </c>
      <c r="CS18" s="43">
        <f t="shared" ref="CS18:CY18" si="7">SUM(CS15,CS11,CS9,CS7,CS5)</f>
        <v>0</v>
      </c>
      <c r="CT18" s="43">
        <f t="shared" si="7"/>
        <v>0</v>
      </c>
      <c r="CU18" s="43">
        <f t="shared" si="7"/>
        <v>1</v>
      </c>
      <c r="CV18" s="43">
        <f t="shared" si="7"/>
        <v>0</v>
      </c>
      <c r="CW18" s="43">
        <f t="shared" si="7"/>
        <v>2</v>
      </c>
      <c r="CX18" s="43">
        <f t="shared" si="7"/>
        <v>1</v>
      </c>
      <c r="CY18" s="43">
        <f t="shared" si="7"/>
        <v>4</v>
      </c>
      <c r="DA18" s="38" t="s">
        <v>60</v>
      </c>
      <c r="DB18" s="61">
        <f>SUM(DB15,DB11,DB9,DB7,DB5)</f>
        <v>0</v>
      </c>
      <c r="DC18" s="61">
        <f>SUM(DC15,DC11,DC9,DC7,DC5)</f>
        <v>1</v>
      </c>
      <c r="DD18" s="61">
        <f>SUM(DD15,DD11,DD9,DD7,DD5+DD17)</f>
        <v>3</v>
      </c>
      <c r="DE18" s="61">
        <f t="shared" ref="DE18:DM18" si="8">SUM(DE15,DE11,DE9,DE7,DE5+DE17)</f>
        <v>2</v>
      </c>
      <c r="DF18" s="61">
        <f t="shared" si="8"/>
        <v>3</v>
      </c>
      <c r="DG18" s="61">
        <f t="shared" si="8"/>
        <v>1</v>
      </c>
      <c r="DH18" s="61">
        <f t="shared" si="8"/>
        <v>0</v>
      </c>
      <c r="DI18" s="61">
        <f t="shared" si="8"/>
        <v>2</v>
      </c>
      <c r="DJ18" s="61">
        <f t="shared" si="8"/>
        <v>1</v>
      </c>
      <c r="DK18" s="61">
        <f t="shared" si="8"/>
        <v>1</v>
      </c>
      <c r="DL18" s="61">
        <f t="shared" si="8"/>
        <v>3</v>
      </c>
      <c r="DM18" s="61">
        <f t="shared" si="8"/>
        <v>17</v>
      </c>
      <c r="DO18" s="29" t="s">
        <v>60</v>
      </c>
      <c r="DP18" s="20">
        <f t="shared" ref="DP18:EA18" si="9">SUM(DP5,DP9,DP11,DP13,DP15)</f>
        <v>0</v>
      </c>
      <c r="DQ18" s="20">
        <f t="shared" si="9"/>
        <v>5</v>
      </c>
      <c r="DR18" s="20">
        <f t="shared" si="9"/>
        <v>3</v>
      </c>
      <c r="DS18" s="20">
        <f t="shared" si="9"/>
        <v>2</v>
      </c>
      <c r="DT18" s="20">
        <f t="shared" si="9"/>
        <v>0</v>
      </c>
      <c r="DU18" s="20">
        <f t="shared" si="9"/>
        <v>4</v>
      </c>
      <c r="DV18" s="20">
        <f t="shared" si="9"/>
        <v>1</v>
      </c>
      <c r="DW18" s="20">
        <f t="shared" si="9"/>
        <v>0</v>
      </c>
      <c r="DX18" s="20">
        <f t="shared" si="9"/>
        <v>0</v>
      </c>
      <c r="DY18" s="20">
        <f t="shared" si="9"/>
        <v>2</v>
      </c>
      <c r="DZ18" s="20">
        <f t="shared" si="9"/>
        <v>0</v>
      </c>
      <c r="EA18" s="20">
        <f t="shared" si="9"/>
        <v>16</v>
      </c>
      <c r="EC18" s="60" t="s">
        <v>60</v>
      </c>
      <c r="ED18" s="39">
        <f>ED5+ED7+ED9+ED11+ED13+ED15+ED17</f>
        <v>0</v>
      </c>
      <c r="EE18" s="39">
        <f t="shared" ref="EE18:EL18" si="10">EE5+EE7+EE9+EE11+EE13+EE15+EE17</f>
        <v>1</v>
      </c>
      <c r="EF18" s="39">
        <f t="shared" si="10"/>
        <v>3</v>
      </c>
      <c r="EG18" s="39">
        <f t="shared" si="10"/>
        <v>3</v>
      </c>
      <c r="EH18" s="39">
        <f t="shared" si="10"/>
        <v>3</v>
      </c>
      <c r="EI18" s="39">
        <f t="shared" si="10"/>
        <v>4</v>
      </c>
      <c r="EJ18" s="39">
        <f t="shared" si="10"/>
        <v>1</v>
      </c>
      <c r="EK18" s="39">
        <f t="shared" si="10"/>
        <v>0</v>
      </c>
      <c r="EL18" s="39">
        <f t="shared" si="10"/>
        <v>15</v>
      </c>
      <c r="EN18" s="43" t="s">
        <v>60</v>
      </c>
      <c r="EO18" s="33">
        <f t="shared" ref="EO18:ET18" si="11">SUM(EO15,EO11,EO9,EO7,EO5)</f>
        <v>0</v>
      </c>
      <c r="EP18" s="33">
        <f t="shared" si="11"/>
        <v>1</v>
      </c>
      <c r="EQ18" s="33">
        <f t="shared" si="11"/>
        <v>0</v>
      </c>
      <c r="ER18" s="33">
        <f t="shared" si="11"/>
        <v>1</v>
      </c>
      <c r="ES18" s="33">
        <f t="shared" si="11"/>
        <v>0</v>
      </c>
      <c r="ET18" s="33">
        <f t="shared" si="11"/>
        <v>2</v>
      </c>
      <c r="EV18" s="35" t="s">
        <v>60</v>
      </c>
      <c r="EW18" s="61">
        <f>SUM(EW15,EW11,EW9,EW7,EW5)</f>
        <v>0</v>
      </c>
      <c r="EX18" s="61">
        <f>SUM(EX15,EX11,EX9,EX7,EX5)</f>
        <v>2</v>
      </c>
      <c r="EY18" s="61">
        <f>SUM(EY15,EY11,EY9,EY7,EY5)</f>
        <v>0</v>
      </c>
      <c r="EZ18" s="61">
        <f>SUM(EZ15,EZ11,EZ9,EZ7,EZ5)</f>
        <v>1</v>
      </c>
      <c r="FA18" s="61">
        <f>SUM(FA15,FA11,FA9,FA7,FA5)</f>
        <v>3</v>
      </c>
      <c r="FC18" s="35" t="s">
        <v>60</v>
      </c>
      <c r="FD18" s="39">
        <f t="shared" ref="FD18:FL18" si="12">SUM(FD5,FD7,FD9,FD11,FD13,FD15)</f>
        <v>0</v>
      </c>
      <c r="FE18" s="39">
        <f t="shared" si="12"/>
        <v>2</v>
      </c>
      <c r="FF18" s="39">
        <f t="shared" si="12"/>
        <v>1</v>
      </c>
      <c r="FG18" s="39">
        <f t="shared" si="12"/>
        <v>2</v>
      </c>
      <c r="FH18" s="39">
        <f t="shared" si="12"/>
        <v>0</v>
      </c>
      <c r="FI18" s="39">
        <f t="shared" si="12"/>
        <v>3</v>
      </c>
      <c r="FJ18" s="39">
        <f t="shared" si="12"/>
        <v>1</v>
      </c>
      <c r="FK18" s="39">
        <f t="shared" si="12"/>
        <v>1</v>
      </c>
      <c r="FL18" s="39">
        <f t="shared" si="12"/>
        <v>9</v>
      </c>
      <c r="FN18" s="35" t="s">
        <v>60</v>
      </c>
      <c r="FO18" s="43">
        <f t="shared" ref="FO18:FS18" si="13">SUM(FO11,FO7,FO5)</f>
        <v>0</v>
      </c>
      <c r="FP18" s="43">
        <f t="shared" si="13"/>
        <v>1</v>
      </c>
      <c r="FQ18" s="43">
        <f>SUM(FQ11,FQ7,FQ5,FQ13)</f>
        <v>2</v>
      </c>
      <c r="FR18" s="43">
        <f t="shared" si="13"/>
        <v>0</v>
      </c>
      <c r="FS18" s="43">
        <f t="shared" si="13"/>
        <v>1</v>
      </c>
      <c r="FT18" s="43">
        <f>SUM(FT11,FT7,FT5,FT13)</f>
        <v>4</v>
      </c>
      <c r="FV18" s="43" t="s">
        <v>60</v>
      </c>
      <c r="FW18" s="61">
        <f>SUM(FW9,FW5)</f>
        <v>0</v>
      </c>
      <c r="FX18" s="61">
        <f>SUM(FX9,FX5)</f>
        <v>0</v>
      </c>
      <c r="FY18" s="61">
        <f>SUM(FY9,FY5)</f>
        <v>0</v>
      </c>
      <c r="FZ18" s="61">
        <f>SUM(FZ9,FZ5)</f>
        <v>0</v>
      </c>
      <c r="GA18" s="43">
        <v>0</v>
      </c>
      <c r="GC18" s="35" t="s">
        <v>60</v>
      </c>
      <c r="GD18" s="43">
        <f t="shared" ref="GD18:GK18" si="14">SUM(GD15,GD13,GD11,GD9,GD7,GD5)</f>
        <v>0</v>
      </c>
      <c r="GE18" s="43">
        <f t="shared" si="14"/>
        <v>2</v>
      </c>
      <c r="GF18" s="43">
        <f t="shared" si="14"/>
        <v>2</v>
      </c>
      <c r="GG18" s="43">
        <f t="shared" si="14"/>
        <v>1</v>
      </c>
      <c r="GH18" s="43">
        <f t="shared" si="14"/>
        <v>2</v>
      </c>
      <c r="GI18" s="43">
        <f t="shared" si="14"/>
        <v>3</v>
      </c>
      <c r="GJ18" s="43">
        <f t="shared" si="14"/>
        <v>1</v>
      </c>
      <c r="GK18" s="43">
        <f t="shared" si="14"/>
        <v>11</v>
      </c>
      <c r="GM18" s="35" t="s">
        <v>60</v>
      </c>
      <c r="GN18" s="61">
        <f t="shared" ref="GN18:GX18" si="15">SUM(GN15,GN13,GN11,GN9,GN7,GN5)</f>
        <v>0</v>
      </c>
      <c r="GO18" s="61">
        <f t="shared" si="15"/>
        <v>1</v>
      </c>
      <c r="GP18" s="61">
        <f t="shared" si="15"/>
        <v>0</v>
      </c>
      <c r="GQ18" s="61">
        <f t="shared" si="15"/>
        <v>1</v>
      </c>
      <c r="GR18" s="61">
        <f t="shared" si="15"/>
        <v>0</v>
      </c>
      <c r="GS18" s="61">
        <f t="shared" si="15"/>
        <v>3</v>
      </c>
      <c r="GT18" s="61">
        <f t="shared" si="15"/>
        <v>3</v>
      </c>
      <c r="GU18" s="61">
        <f t="shared" si="15"/>
        <v>2</v>
      </c>
      <c r="GV18" s="61">
        <f t="shared" si="15"/>
        <v>2</v>
      </c>
      <c r="GW18" s="24">
        <v>1</v>
      </c>
      <c r="GX18" s="61">
        <f t="shared" si="15"/>
        <v>0</v>
      </c>
      <c r="GY18" s="61">
        <f>SUM(GY15,GY13,GY11,GY9,GY7,GY5,GY17)</f>
        <v>12</v>
      </c>
    </row>
  </sheetData>
  <mergeCells count="179">
    <mergeCell ref="B17:K17"/>
    <mergeCell ref="V17:AB17"/>
    <mergeCell ref="CR17:CY17"/>
    <mergeCell ref="DO17:EA17"/>
    <mergeCell ref="EN17:ET17"/>
    <mergeCell ref="GM16:GY16"/>
    <mergeCell ref="FV17:GA17"/>
    <mergeCell ref="FC17:FL17"/>
    <mergeCell ref="EN16:ET16"/>
    <mergeCell ref="EV16:FA16"/>
    <mergeCell ref="FC16:FL16"/>
    <mergeCell ref="FN16:FT16"/>
    <mergeCell ref="FV16:GA16"/>
    <mergeCell ref="GC16:GK16"/>
    <mergeCell ref="BG16:BW16"/>
    <mergeCell ref="BY16:CP16"/>
    <mergeCell ref="CR16:CY16"/>
    <mergeCell ref="DA16:DM16"/>
    <mergeCell ref="DO16:EA16"/>
    <mergeCell ref="EC16:EL16"/>
    <mergeCell ref="B16:K16"/>
    <mergeCell ref="M16:S16"/>
    <mergeCell ref="V16:AB16"/>
    <mergeCell ref="AD16:AN16"/>
    <mergeCell ref="AP16:AY16"/>
    <mergeCell ref="BA16:BE16"/>
    <mergeCell ref="FN14:FT14"/>
    <mergeCell ref="FV14:GA14"/>
    <mergeCell ref="GC14:GK14"/>
    <mergeCell ref="GM14:GY14"/>
    <mergeCell ref="BG15:BW15"/>
    <mergeCell ref="BY15:CP15"/>
    <mergeCell ref="FV15:GA15"/>
    <mergeCell ref="DA14:DM14"/>
    <mergeCell ref="DO14:EA14"/>
    <mergeCell ref="EC14:EL14"/>
    <mergeCell ref="EN14:ET14"/>
    <mergeCell ref="EV14:FA14"/>
    <mergeCell ref="FC14:FL14"/>
    <mergeCell ref="B14:K14"/>
    <mergeCell ref="M14:S14"/>
    <mergeCell ref="V14:AB14"/>
    <mergeCell ref="AD14:AN14"/>
    <mergeCell ref="AP14:AY14"/>
    <mergeCell ref="BA14:BE14"/>
    <mergeCell ref="BG14:BW14"/>
    <mergeCell ref="BY14:CP14"/>
    <mergeCell ref="CR14:CY14"/>
    <mergeCell ref="GM12:GY12"/>
    <mergeCell ref="B13:K13"/>
    <mergeCell ref="BA13:BE13"/>
    <mergeCell ref="BG13:BW13"/>
    <mergeCell ref="BY13:CP13"/>
    <mergeCell ref="CR13:CY13"/>
    <mergeCell ref="DA13:DM13"/>
    <mergeCell ref="EN13:ET13"/>
    <mergeCell ref="EW13:FA13"/>
    <mergeCell ref="EN12:ET12"/>
    <mergeCell ref="EV12:FA12"/>
    <mergeCell ref="FC12:FL12"/>
    <mergeCell ref="FN12:FT12"/>
    <mergeCell ref="FV12:GA12"/>
    <mergeCell ref="GC12:GK12"/>
    <mergeCell ref="BG12:BW12"/>
    <mergeCell ref="BY12:CP12"/>
    <mergeCell ref="CR12:CY12"/>
    <mergeCell ref="DA12:DM12"/>
    <mergeCell ref="DO12:EA12"/>
    <mergeCell ref="EC12:EL12"/>
    <mergeCell ref="FV13:GA13"/>
    <mergeCell ref="FV11:GA11"/>
    <mergeCell ref="B12:K12"/>
    <mergeCell ref="M12:S12"/>
    <mergeCell ref="V12:AB12"/>
    <mergeCell ref="AD12:AN12"/>
    <mergeCell ref="AP12:AY12"/>
    <mergeCell ref="BA12:BE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GM6:GY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B4:K4"/>
    <mergeCell ref="M4:S4"/>
    <mergeCell ref="FN4:FT4"/>
    <mergeCell ref="FV4:GA4"/>
    <mergeCell ref="GC4:GK4"/>
    <mergeCell ref="GM4:GY4"/>
    <mergeCell ref="EN4:ET4"/>
    <mergeCell ref="EV4:FA4"/>
    <mergeCell ref="FC4:FL4"/>
    <mergeCell ref="V2:AB2"/>
    <mergeCell ref="AD2:AN2"/>
    <mergeCell ref="AP2:AY2"/>
    <mergeCell ref="BA2:BE2"/>
    <mergeCell ref="GM2:GY2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0"/>
  <sheetViews>
    <sheetView zoomScaleNormal="100" workbookViewId="0">
      <selection activeCell="AD17" sqref="AD17:AN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0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0</v>
      </c>
      <c r="EC19" s="43">
        <v>4</v>
      </c>
      <c r="ED19" s="64">
        <v>0</v>
      </c>
      <c r="EE19" s="20">
        <v>0</v>
      </c>
      <c r="EF19" s="64">
        <v>0</v>
      </c>
      <c r="EG19" s="20">
        <v>0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2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33">
        <v>0</v>
      </c>
      <c r="EX19" s="24">
        <v>1</v>
      </c>
      <c r="EY19" s="33">
        <v>0</v>
      </c>
      <c r="EZ19" s="24">
        <v>1</v>
      </c>
      <c r="FA19" s="3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x14ac:dyDescent="0.25">
      <c r="B20" s="35" t="s">
        <v>60</v>
      </c>
      <c r="C20" s="64">
        <f t="shared" ref="C20:I20" si="0">C1+C5+C7+C11+C9+C15</f>
        <v>0</v>
      </c>
      <c r="D20" s="64">
        <f>D1+D5+D7+D11+D9+D15+D19</f>
        <v>1</v>
      </c>
      <c r="E20" s="64">
        <f t="shared" si="0"/>
        <v>1</v>
      </c>
      <c r="F20" s="64">
        <f t="shared" si="0"/>
        <v>1</v>
      </c>
      <c r="G20" s="64">
        <f t="shared" si="0"/>
        <v>0</v>
      </c>
      <c r="H20" s="64">
        <f t="shared" si="0"/>
        <v>1</v>
      </c>
      <c r="I20" s="64">
        <f t="shared" si="0"/>
        <v>2</v>
      </c>
      <c r="J20" s="64">
        <f>J1+J7+J11+J9+J15</f>
        <v>0</v>
      </c>
      <c r="K20" s="64">
        <f>K1+K5+K7+K11+K9+K15+K19</f>
        <v>6</v>
      </c>
      <c r="M20" s="35" t="s">
        <v>60</v>
      </c>
      <c r="N20" s="64">
        <f t="shared" ref="N20:R20" si="1">N1+N5+N7+N9+N11+N13+N15</f>
        <v>0</v>
      </c>
      <c r="O20" s="64">
        <f t="shared" si="1"/>
        <v>2</v>
      </c>
      <c r="P20" s="64">
        <f t="shared" si="1"/>
        <v>0</v>
      </c>
      <c r="Q20" s="64">
        <f t="shared" si="1"/>
        <v>1</v>
      </c>
      <c r="R20" s="64">
        <f t="shared" si="1"/>
        <v>0</v>
      </c>
      <c r="S20" s="64">
        <f>S1+S5+S7+S9+S11+S13+S15</f>
        <v>3</v>
      </c>
      <c r="V20" s="35" t="s">
        <v>60</v>
      </c>
      <c r="W20" s="40">
        <f t="shared" ref="W20:AA20" si="2">W1+W5+W7+W9+W11+W13+W15</f>
        <v>0</v>
      </c>
      <c r="X20" s="40">
        <f>X1+X5+X7+X9+X11+X13+X15+X19</f>
        <v>3</v>
      </c>
      <c r="Y20" s="40">
        <f t="shared" si="2"/>
        <v>2</v>
      </c>
      <c r="Z20" s="40">
        <f t="shared" si="2"/>
        <v>2</v>
      </c>
      <c r="AA20" s="40">
        <f t="shared" si="2"/>
        <v>0</v>
      </c>
      <c r="AB20" s="40">
        <f>AB1+AB5+AB7+AB9+AB11+AB13+AB15+AB19</f>
        <v>7</v>
      </c>
      <c r="AD20" s="36" t="s">
        <v>60</v>
      </c>
      <c r="AE20" s="33">
        <f t="shared" ref="AE20:AM20" si="3">SUM(AE5+AE7+AE13)</f>
        <v>0</v>
      </c>
      <c r="AF20" s="33">
        <f t="shared" si="3"/>
        <v>2</v>
      </c>
      <c r="AG20" s="33">
        <f>SUM(AG5+AG7+AG13,AG15,AG17)</f>
        <v>2</v>
      </c>
      <c r="AH20" s="33">
        <f t="shared" si="3"/>
        <v>0</v>
      </c>
      <c r="AI20" s="33">
        <f t="shared" si="3"/>
        <v>2</v>
      </c>
      <c r="AJ20" s="33">
        <f t="shared" si="3"/>
        <v>1</v>
      </c>
      <c r="AK20" s="33">
        <f>SUM(AK5+AK7+AK13,AK11)</f>
        <v>1</v>
      </c>
      <c r="AL20" s="33">
        <f t="shared" si="3"/>
        <v>2</v>
      </c>
      <c r="AM20" s="33">
        <f t="shared" si="3"/>
        <v>0</v>
      </c>
      <c r="AN20" s="33">
        <f>SUM(AN5+AN7+AN13,AN11,AN15,AN17)</f>
        <v>10</v>
      </c>
      <c r="AP20" s="64" t="s">
        <v>60</v>
      </c>
      <c r="AQ20" s="25">
        <f>SUM(AQ5+AQ7+AQ9+AQ11+AQ13+AQ15+AQ17)</f>
        <v>0</v>
      </c>
      <c r="AR20" s="25">
        <f>SUM(AR5+AR7+AR9+AR11+AR13+AR15+AR17)</f>
        <v>3</v>
      </c>
      <c r="AS20" s="25">
        <f>SUM(AS5+AS7+AS9+AS11+AS13+AS15+AS17+AS19)</f>
        <v>1</v>
      </c>
      <c r="AT20" s="25">
        <f>SUM(AT5+AT7+AT9+AT11+AT13+AT15+AT17+AT19)</f>
        <v>3</v>
      </c>
      <c r="AU20" s="25">
        <f t="shared" ref="AU20:AX20" si="4">SUM(AU5+AU7+AU9+AU11+AU13+AU15+AU17)</f>
        <v>0</v>
      </c>
      <c r="AV20" s="25">
        <f t="shared" si="4"/>
        <v>1</v>
      </c>
      <c r="AW20" s="25">
        <f t="shared" si="4"/>
        <v>0</v>
      </c>
      <c r="AX20" s="25">
        <f t="shared" si="4"/>
        <v>2</v>
      </c>
      <c r="AY20" s="25">
        <f>SUM(AY5+AY7+AY9+AY11+AY13+AY15+AY17+AY19)</f>
        <v>10</v>
      </c>
      <c r="BA20" s="43" t="s">
        <v>60</v>
      </c>
      <c r="BB20" s="33">
        <f>SUM(BB5+BB7+BB9+BB11+BB15)</f>
        <v>0</v>
      </c>
      <c r="BC20" s="33">
        <f>SUM(BC5+BC7+BC9+BC11+BC15)</f>
        <v>1</v>
      </c>
      <c r="BD20" s="33">
        <f>SUM(BD5+BD7+BD9+BD11+BD15)</f>
        <v>0</v>
      </c>
      <c r="BE20" s="33">
        <f>SUM(BE5+BE7+BE9+BE11+BE15)</f>
        <v>1</v>
      </c>
      <c r="BG20" s="35" t="s">
        <v>60</v>
      </c>
      <c r="BH20" s="64">
        <f>SUM(BH11,BH7,BH5+BH17)</f>
        <v>0</v>
      </c>
      <c r="BI20" s="64">
        <f>SUM(BI11,BI7,BI5+BI17)</f>
        <v>2</v>
      </c>
      <c r="BJ20" s="64">
        <f t="shared" ref="BJ20:BU20" si="5">SUM(BJ11,BJ7,BJ5+BJ17)</f>
        <v>2</v>
      </c>
      <c r="BK20" s="64">
        <f t="shared" si="5"/>
        <v>0</v>
      </c>
      <c r="BL20" s="64">
        <f t="shared" si="5"/>
        <v>0</v>
      </c>
      <c r="BM20" s="64">
        <f t="shared" si="5"/>
        <v>1</v>
      </c>
      <c r="BN20" s="64">
        <f t="shared" si="5"/>
        <v>0</v>
      </c>
      <c r="BO20" s="64">
        <f t="shared" si="5"/>
        <v>0</v>
      </c>
      <c r="BP20" s="64">
        <f t="shared" si="5"/>
        <v>0</v>
      </c>
      <c r="BQ20" s="64">
        <f t="shared" si="5"/>
        <v>1</v>
      </c>
      <c r="BR20" s="64">
        <f t="shared" si="5"/>
        <v>0</v>
      </c>
      <c r="BS20" s="64">
        <f t="shared" si="5"/>
        <v>0</v>
      </c>
      <c r="BT20" s="64">
        <f t="shared" si="5"/>
        <v>0</v>
      </c>
      <c r="BU20" s="64">
        <f t="shared" si="5"/>
        <v>0</v>
      </c>
      <c r="BV20" s="64">
        <f>SUM(BV11,BV7,+BV17)</f>
        <v>0</v>
      </c>
      <c r="BW20" s="64">
        <f>SUM(BW11,BW7,BW5)</f>
        <v>5</v>
      </c>
      <c r="BY20" s="43" t="s">
        <v>60</v>
      </c>
      <c r="BZ20" s="64">
        <f>SUM(BZ5,BZ7,BZ9,BZ11+BZ17)</f>
        <v>0</v>
      </c>
      <c r="CA20" s="64">
        <f>SUM(CA5,CA7,CA9,CA11+CA17)</f>
        <v>1</v>
      </c>
      <c r="CB20" s="64">
        <f t="shared" ref="CB20:CO20" si="6">SUM(CB5,CB7,CB9,CB11+CB17)</f>
        <v>2</v>
      </c>
      <c r="CC20" s="64">
        <f t="shared" si="6"/>
        <v>0</v>
      </c>
      <c r="CD20" s="64">
        <f t="shared" si="6"/>
        <v>0</v>
      </c>
      <c r="CE20" s="64">
        <f t="shared" si="6"/>
        <v>0</v>
      </c>
      <c r="CF20" s="64">
        <f t="shared" si="6"/>
        <v>0</v>
      </c>
      <c r="CG20" s="64">
        <f t="shared" si="6"/>
        <v>1</v>
      </c>
      <c r="CH20" s="64">
        <f t="shared" si="6"/>
        <v>1</v>
      </c>
      <c r="CI20" s="64">
        <f t="shared" si="6"/>
        <v>0</v>
      </c>
      <c r="CJ20" s="64">
        <f t="shared" si="6"/>
        <v>0</v>
      </c>
      <c r="CK20" s="64">
        <f t="shared" si="6"/>
        <v>0</v>
      </c>
      <c r="CL20" s="64">
        <f t="shared" si="6"/>
        <v>0</v>
      </c>
      <c r="CM20" s="64">
        <f t="shared" si="6"/>
        <v>0</v>
      </c>
      <c r="CN20" s="64">
        <f t="shared" si="6"/>
        <v>0</v>
      </c>
      <c r="CO20" s="64">
        <f t="shared" si="6"/>
        <v>0</v>
      </c>
      <c r="CP20" s="64">
        <f>SUM(CP5,CP7,CP9,CP11)</f>
        <v>4</v>
      </c>
      <c r="CQ20" s="32"/>
      <c r="CR20" s="38" t="s">
        <v>60</v>
      </c>
      <c r="CS20" s="43">
        <f t="shared" ref="CS20:CY20" si="7">SUM(CS15,CS11,CS9,CS7,CS5)</f>
        <v>0</v>
      </c>
      <c r="CT20" s="43">
        <f t="shared" si="7"/>
        <v>0</v>
      </c>
      <c r="CU20" s="43">
        <f t="shared" si="7"/>
        <v>1</v>
      </c>
      <c r="CV20" s="43">
        <f t="shared" si="7"/>
        <v>0</v>
      </c>
      <c r="CW20" s="43">
        <f t="shared" si="7"/>
        <v>2</v>
      </c>
      <c r="CX20" s="43">
        <f t="shared" si="7"/>
        <v>1</v>
      </c>
      <c r="CY20" s="43">
        <f t="shared" si="7"/>
        <v>4</v>
      </c>
      <c r="DA20" s="38" t="s">
        <v>60</v>
      </c>
      <c r="DB20" s="64">
        <f>SUM(DB15,DB11,DB9,DB7,DB5)</f>
        <v>0</v>
      </c>
      <c r="DC20" s="64">
        <f>SUM(DC15,DC11,DC9,DC7,DC5)</f>
        <v>1</v>
      </c>
      <c r="DD20" s="64">
        <f>SUM(DD15,DD11,DD9,DD7,DD5+DD17+DD19)</f>
        <v>4</v>
      </c>
      <c r="DE20" s="64">
        <f t="shared" ref="DE20:DK20" si="8">SUM(DE15,DE11,DE9,DE7,DE5+DE17)</f>
        <v>2</v>
      </c>
      <c r="DF20" s="64">
        <f t="shared" si="8"/>
        <v>3</v>
      </c>
      <c r="DG20" s="64">
        <f t="shared" si="8"/>
        <v>1</v>
      </c>
      <c r="DH20" s="64">
        <f t="shared" si="8"/>
        <v>0</v>
      </c>
      <c r="DI20" s="64">
        <f>SUM(DI15,DI11,DI9,DI7,DI5+DI17+DI19)</f>
        <v>2</v>
      </c>
      <c r="DJ20" s="64">
        <f t="shared" si="8"/>
        <v>1</v>
      </c>
      <c r="DK20" s="64">
        <f t="shared" si="8"/>
        <v>1</v>
      </c>
      <c r="DL20" s="64">
        <f>SUM(DL15,DL11,DL9,DL7,DL5+DL17+DL19)</f>
        <v>4</v>
      </c>
      <c r="DM20" s="64">
        <f>SUM(DM5,DM7,DM9,DM11,DM15,DM17,DM19)</f>
        <v>19</v>
      </c>
      <c r="DO20" s="29" t="s">
        <v>60</v>
      </c>
      <c r="DP20" s="20">
        <f t="shared" ref="DP20:EA20" si="9">SUM(DP5,DP9,DP11,DP13,DP15)</f>
        <v>0</v>
      </c>
      <c r="DQ20" s="20">
        <f t="shared" si="9"/>
        <v>5</v>
      </c>
      <c r="DR20" s="20">
        <f t="shared" si="9"/>
        <v>3</v>
      </c>
      <c r="DS20" s="20">
        <f t="shared" si="9"/>
        <v>2</v>
      </c>
      <c r="DT20" s="20">
        <f t="shared" si="9"/>
        <v>0</v>
      </c>
      <c r="DU20" s="20">
        <f t="shared" si="9"/>
        <v>4</v>
      </c>
      <c r="DV20" s="20">
        <f t="shared" si="9"/>
        <v>1</v>
      </c>
      <c r="DW20" s="20">
        <f t="shared" si="9"/>
        <v>0</v>
      </c>
      <c r="DX20" s="20">
        <f t="shared" si="9"/>
        <v>0</v>
      </c>
      <c r="DY20" s="20">
        <f t="shared" si="9"/>
        <v>2</v>
      </c>
      <c r="DZ20" s="20">
        <f t="shared" si="9"/>
        <v>0</v>
      </c>
      <c r="EA20" s="20">
        <f t="shared" si="9"/>
        <v>16</v>
      </c>
      <c r="EC20" s="63" t="s">
        <v>60</v>
      </c>
      <c r="ED20" s="39">
        <f>ED5+ED7+ED9+ED11+ED13+ED15+ED17</f>
        <v>0</v>
      </c>
      <c r="EE20" s="39">
        <f t="shared" ref="EE20:EJ20" si="10">EE5+EE7+EE9+EE11+EE13+EE15+EE17</f>
        <v>1</v>
      </c>
      <c r="EF20" s="39">
        <f t="shared" si="10"/>
        <v>3</v>
      </c>
      <c r="EG20" s="39">
        <f>EG5+EG7+EG9+EG11+EG13+EG15+EG17+EG19</f>
        <v>3</v>
      </c>
      <c r="EH20" s="39">
        <f>EH5+EH7+EH9+EH11+EH13+EH15+EH17+EH19</f>
        <v>4</v>
      </c>
      <c r="EI20" s="39">
        <f t="shared" si="10"/>
        <v>4</v>
      </c>
      <c r="EJ20" s="39">
        <f t="shared" si="10"/>
        <v>1</v>
      </c>
      <c r="EK20" s="39">
        <f>EK5+EK7+EK9+EK11+EK13+EK15+EK17+EK19</f>
        <v>1</v>
      </c>
      <c r="EL20" s="39">
        <f>EL5+EL7+EL9+EL11+EL13+EL15+EL17+EL19</f>
        <v>17</v>
      </c>
      <c r="EN20" s="43" t="s">
        <v>60</v>
      </c>
      <c r="EO20" s="33">
        <f t="shared" ref="EO20:ET20" si="11">SUM(EO15,EO11,EO9,EO7,EO5)</f>
        <v>0</v>
      </c>
      <c r="EP20" s="33">
        <f t="shared" si="11"/>
        <v>1</v>
      </c>
      <c r="EQ20" s="33">
        <f t="shared" si="11"/>
        <v>0</v>
      </c>
      <c r="ER20" s="33">
        <f t="shared" si="11"/>
        <v>1</v>
      </c>
      <c r="ES20" s="33">
        <f t="shared" si="11"/>
        <v>0</v>
      </c>
      <c r="ET20" s="33">
        <f t="shared" si="11"/>
        <v>2</v>
      </c>
      <c r="EV20" s="35" t="s">
        <v>60</v>
      </c>
      <c r="EW20" s="64">
        <f>SUM(EW15,EW11,EW9,EW7,EW5)</f>
        <v>0</v>
      </c>
      <c r="EX20" s="64">
        <f>SUM(EX15,EX11,EX9,EX7,EX5+EX19)</f>
        <v>3</v>
      </c>
      <c r="EY20" s="64">
        <f>SUM(EY15,EY11,EY9,EY7,EY5)</f>
        <v>0</v>
      </c>
      <c r="EZ20" s="64">
        <f>SUM(EZ15,EZ11,EZ9,EZ7,EZ5,EZ19)</f>
        <v>2</v>
      </c>
      <c r="FA20" s="64">
        <f>SUM(FA15,FA11,FA9,FA7,FA5+FA17+FA19)</f>
        <v>5</v>
      </c>
      <c r="FC20" s="35" t="s">
        <v>60</v>
      </c>
      <c r="FD20" s="39">
        <f t="shared" ref="FD20:FJ20" si="12">SUM(FD5,FD7,FD9,FD11,FD13,FD15)</f>
        <v>0</v>
      </c>
      <c r="FE20" s="39">
        <f>SUM(FE5,FE7,FE9,FE11,FE13,FE15,FE19)</f>
        <v>3</v>
      </c>
      <c r="FF20" s="39">
        <f t="shared" si="12"/>
        <v>1</v>
      </c>
      <c r="FG20" s="39">
        <f t="shared" si="12"/>
        <v>2</v>
      </c>
      <c r="FH20" s="39">
        <f t="shared" si="12"/>
        <v>0</v>
      </c>
      <c r="FI20" s="39">
        <f t="shared" si="12"/>
        <v>3</v>
      </c>
      <c r="FJ20" s="39">
        <f t="shared" si="12"/>
        <v>1</v>
      </c>
      <c r="FK20" s="39">
        <f>SUM(FK5,FK7,FK9,FK11,FK13,FK15,FK19)</f>
        <v>2</v>
      </c>
      <c r="FL20" s="39">
        <f>SUM(FL5,FL7,FL9,FL11,FL13,FL15,FL19)</f>
        <v>12</v>
      </c>
      <c r="FN20" s="35" t="s">
        <v>60</v>
      </c>
      <c r="FO20" s="43">
        <f t="shared" ref="FO20:FS20" si="13">SUM(FO11,FO7,FO5)</f>
        <v>0</v>
      </c>
      <c r="FP20" s="43">
        <f t="shared" si="13"/>
        <v>1</v>
      </c>
      <c r="FQ20" s="43">
        <f>SUM(FQ11,FQ7,FQ5,FQ13)</f>
        <v>2</v>
      </c>
      <c r="FR20" s="43">
        <f t="shared" si="13"/>
        <v>0</v>
      </c>
      <c r="FS20" s="43">
        <f t="shared" si="13"/>
        <v>1</v>
      </c>
      <c r="FT20" s="43">
        <f>SUM(FT11,FT7,FT5,FT13)</f>
        <v>4</v>
      </c>
      <c r="FV20" s="43" t="s">
        <v>60</v>
      </c>
      <c r="FW20" s="64">
        <f>SUM(FW9,FW5)</f>
        <v>0</v>
      </c>
      <c r="FX20" s="64">
        <f>SUM(FX9,FX5)</f>
        <v>0</v>
      </c>
      <c r="FY20" s="64">
        <f>SUM(FY9,FY5)</f>
        <v>0</v>
      </c>
      <c r="FZ20" s="64">
        <f>SUM(FZ9,FZ5)</f>
        <v>0</v>
      </c>
      <c r="GA20" s="43">
        <v>0</v>
      </c>
      <c r="GC20" s="35" t="s">
        <v>60</v>
      </c>
      <c r="GD20" s="43">
        <f t="shared" ref="GD20:GI20" si="14">SUM(GD15,GD13,GD11,GD9,GD7,GD5)</f>
        <v>0</v>
      </c>
      <c r="GE20" s="43">
        <f t="shared" si="14"/>
        <v>2</v>
      </c>
      <c r="GF20" s="43">
        <f t="shared" si="14"/>
        <v>2</v>
      </c>
      <c r="GG20" s="43">
        <f t="shared" si="14"/>
        <v>1</v>
      </c>
      <c r="GH20" s="43">
        <f t="shared" si="14"/>
        <v>2</v>
      </c>
      <c r="GI20" s="43">
        <f t="shared" si="14"/>
        <v>3</v>
      </c>
      <c r="GJ20" s="43">
        <f>SUM(GJ15,GJ13,GJ11,GJ9,GJ7,GJ5,GJ19)</f>
        <v>2</v>
      </c>
      <c r="GK20" s="43">
        <f>SUM(GK15,GK13,GK11,GK9,GK7,GK5,GK19)</f>
        <v>12</v>
      </c>
      <c r="GM20" s="35" t="s">
        <v>60</v>
      </c>
      <c r="GN20" s="64">
        <f t="shared" ref="GN20:GV20" si="15">SUM(GN15,GN13,GN11,GN9,GN7,GN5)</f>
        <v>0</v>
      </c>
      <c r="GO20" s="64">
        <f t="shared" si="15"/>
        <v>1</v>
      </c>
      <c r="GP20" s="64">
        <f t="shared" si="15"/>
        <v>0</v>
      </c>
      <c r="GQ20" s="64">
        <f t="shared" si="15"/>
        <v>1</v>
      </c>
      <c r="GR20" s="64">
        <f t="shared" si="15"/>
        <v>0</v>
      </c>
      <c r="GS20" s="64">
        <f>SUM(GS15,GS13,GS11,GS9,GS7,GS5,GS19)</f>
        <v>4</v>
      </c>
      <c r="GT20" s="64">
        <f t="shared" si="15"/>
        <v>3</v>
      </c>
      <c r="GU20" s="64">
        <f t="shared" si="15"/>
        <v>2</v>
      </c>
      <c r="GV20" s="64">
        <f t="shared" si="15"/>
        <v>2</v>
      </c>
      <c r="GW20" s="24">
        <v>1</v>
      </c>
      <c r="GX20" s="64">
        <f>SUM(GX15,GX13,GX11,GX9,GX7,GX5,GX19)</f>
        <v>1</v>
      </c>
      <c r="GY20" s="64">
        <f>SUM(GY15,GY13,GY11,GY9,GY7,GY5,GY17,GY19)</f>
        <v>14</v>
      </c>
    </row>
  </sheetData>
  <mergeCells count="205">
    <mergeCell ref="V2:AB2"/>
    <mergeCell ref="AD2:AN2"/>
    <mergeCell ref="AP2:AY2"/>
    <mergeCell ref="BA2:BE2"/>
    <mergeCell ref="GM2:GY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A4"/>
    <mergeCell ref="GC4:GK4"/>
    <mergeCell ref="GM4:GY4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EN4:ET4"/>
    <mergeCell ref="EV4:FA4"/>
    <mergeCell ref="FC4:FL4"/>
    <mergeCell ref="GM6:GY6"/>
    <mergeCell ref="EN6:ET6"/>
    <mergeCell ref="EV6:FA6"/>
    <mergeCell ref="FC6:FL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FV11:GA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A12"/>
    <mergeCell ref="GC12:GK12"/>
    <mergeCell ref="GM12:GY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A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A14"/>
    <mergeCell ref="GC14:GK14"/>
    <mergeCell ref="GM14:GY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A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A16"/>
    <mergeCell ref="GC16:GK16"/>
    <mergeCell ref="GM16:GY16"/>
    <mergeCell ref="BY16:CP16"/>
    <mergeCell ref="CR16:CY16"/>
    <mergeCell ref="DA16:DM16"/>
    <mergeCell ref="DO16:EA16"/>
    <mergeCell ref="EC16:EL16"/>
    <mergeCell ref="EN16:ET16"/>
    <mergeCell ref="FC17:FL17"/>
    <mergeCell ref="FV17:GA17"/>
    <mergeCell ref="CR17:CY17"/>
    <mergeCell ref="DO17:EA17"/>
    <mergeCell ref="EN17:ET17"/>
    <mergeCell ref="B18:K18"/>
    <mergeCell ref="M18:S18"/>
    <mergeCell ref="V18:AB18"/>
    <mergeCell ref="AD18:AN18"/>
    <mergeCell ref="AP18:AY18"/>
    <mergeCell ref="BA18:BE18"/>
    <mergeCell ref="BG18:BW18"/>
    <mergeCell ref="BY18:CP18"/>
    <mergeCell ref="B17:K17"/>
    <mergeCell ref="V17:AB17"/>
    <mergeCell ref="FN19:FT19"/>
    <mergeCell ref="FV19:GA19"/>
    <mergeCell ref="FC18:FL18"/>
    <mergeCell ref="FN18:FT18"/>
    <mergeCell ref="FV18:GA18"/>
    <mergeCell ref="GC18:GK18"/>
    <mergeCell ref="GM18:GY18"/>
    <mergeCell ref="M19:S19"/>
    <mergeCell ref="AD19:AN19"/>
    <mergeCell ref="BH19:BW19"/>
    <mergeCell ref="BZ19:CP19"/>
    <mergeCell ref="EN19:ET19"/>
    <mergeCell ref="CR18:CY18"/>
    <mergeCell ref="DA18:DM18"/>
    <mergeCell ref="DO18:EA18"/>
    <mergeCell ref="EC18:EL18"/>
    <mergeCell ref="EN18:ET18"/>
    <mergeCell ref="EV18:F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zoomScaleNormal="100" workbookViewId="0">
      <selection activeCell="FU26" sqref="FU2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3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207" width="2.5703125" bestFit="1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47" t="s">
        <v>34</v>
      </c>
      <c r="GB3" s="53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B5" s="26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64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64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64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64">
        <f>SUM(GO7:GY7)</f>
        <v>1</v>
      </c>
    </row>
    <row r="8" spans="2:208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56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43">
        <v>0</v>
      </c>
      <c r="GB9" s="24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64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64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43">
        <v>0</v>
      </c>
      <c r="EX11" s="26">
        <v>0</v>
      </c>
      <c r="EY11" s="43">
        <v>0</v>
      </c>
      <c r="EZ11" s="26">
        <v>0</v>
      </c>
      <c r="FA11" s="4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64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64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43">
        <v>0</v>
      </c>
      <c r="EX15" s="26">
        <v>0</v>
      </c>
      <c r="EY15" s="43">
        <v>0</v>
      </c>
      <c r="EZ15" s="26">
        <v>0</v>
      </c>
      <c r="FA15" s="4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64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B16" s="85"/>
      <c r="GD16" s="85" t="s">
        <v>73</v>
      </c>
      <c r="GE16" s="85"/>
      <c r="GF16" s="85"/>
      <c r="GG16" s="85"/>
      <c r="GH16" s="85"/>
      <c r="GI16" s="85"/>
      <c r="GJ16" s="85"/>
      <c r="GK16" s="85"/>
      <c r="GL16" s="85"/>
      <c r="GN16" s="85" t="s">
        <v>73</v>
      </c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2:208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43">
        <v>0</v>
      </c>
      <c r="EX17" s="26">
        <v>0</v>
      </c>
      <c r="EY17" s="43">
        <v>0</v>
      </c>
      <c r="EZ17" s="26">
        <v>0</v>
      </c>
      <c r="FA17" s="4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3"/>
      <c r="GB17" s="84"/>
      <c r="GD17" s="43">
        <v>27</v>
      </c>
      <c r="GE17" s="20">
        <v>0</v>
      </c>
      <c r="GF17" s="21">
        <v>0</v>
      </c>
      <c r="GG17" s="20">
        <v>0</v>
      </c>
      <c r="GH17" s="21">
        <v>0</v>
      </c>
      <c r="GI17" s="20">
        <v>0</v>
      </c>
      <c r="GJ17" s="21">
        <v>0</v>
      </c>
      <c r="GK17" s="20">
        <v>0</v>
      </c>
      <c r="GL17" s="43">
        <f>SUM(GE17:GK17)</f>
        <v>0</v>
      </c>
      <c r="GN17" s="64">
        <v>25</v>
      </c>
      <c r="GO17" s="33">
        <v>0</v>
      </c>
      <c r="GP17" s="24">
        <v>0</v>
      </c>
      <c r="GQ17" s="33">
        <v>0</v>
      </c>
      <c r="GR17" s="24">
        <v>0</v>
      </c>
      <c r="GS17" s="33">
        <v>0</v>
      </c>
      <c r="GT17" s="24">
        <v>0</v>
      </c>
      <c r="GU17" s="33">
        <v>0</v>
      </c>
      <c r="GV17" s="24">
        <v>0</v>
      </c>
      <c r="GW17" s="33">
        <v>0</v>
      </c>
      <c r="GX17" s="24">
        <v>1</v>
      </c>
      <c r="GY17" s="33">
        <v>0</v>
      </c>
      <c r="GZ17" s="25">
        <f>SUM(GO17:GY17)</f>
        <v>1</v>
      </c>
    </row>
    <row r="18" spans="2:208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B18" s="85"/>
      <c r="GD18" s="85" t="s">
        <v>74</v>
      </c>
      <c r="GE18" s="85"/>
      <c r="GF18" s="85"/>
      <c r="GG18" s="85"/>
      <c r="GH18" s="85"/>
      <c r="GI18" s="85"/>
      <c r="GJ18" s="85"/>
      <c r="GK18" s="85"/>
      <c r="GL18" s="85"/>
      <c r="GN18" s="85" t="s">
        <v>74</v>
      </c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2:208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1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1</v>
      </c>
      <c r="EC19" s="43">
        <v>4</v>
      </c>
      <c r="ED19" s="64">
        <v>0</v>
      </c>
      <c r="EE19" s="20">
        <v>0</v>
      </c>
      <c r="EF19" s="64">
        <v>0</v>
      </c>
      <c r="EG19" s="20">
        <v>1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3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43">
        <v>0</v>
      </c>
      <c r="EX19" s="26">
        <v>1</v>
      </c>
      <c r="EY19" s="43">
        <v>0</v>
      </c>
      <c r="EZ19" s="26">
        <v>1</v>
      </c>
      <c r="FA19" s="4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3"/>
      <c r="GB19" s="84"/>
      <c r="GD19" s="43">
        <v>30</v>
      </c>
      <c r="GE19" s="20">
        <v>0</v>
      </c>
      <c r="GF19" s="21">
        <v>0</v>
      </c>
      <c r="GG19" s="20">
        <v>0</v>
      </c>
      <c r="GH19" s="21">
        <v>0</v>
      </c>
      <c r="GI19" s="20">
        <v>0</v>
      </c>
      <c r="GJ19" s="21">
        <v>0</v>
      </c>
      <c r="GK19" s="20">
        <v>1</v>
      </c>
      <c r="GL19" s="43">
        <f>SUM(GE19:GK19)</f>
        <v>1</v>
      </c>
      <c r="GN19" s="64">
        <v>25</v>
      </c>
      <c r="GO19" s="33">
        <v>0</v>
      </c>
      <c r="GP19" s="24">
        <v>0</v>
      </c>
      <c r="GQ19" s="33">
        <v>0</v>
      </c>
      <c r="GR19" s="24">
        <v>0</v>
      </c>
      <c r="GS19" s="33">
        <v>0</v>
      </c>
      <c r="GT19" s="24">
        <v>1</v>
      </c>
      <c r="GU19" s="33">
        <v>0</v>
      </c>
      <c r="GV19" s="24">
        <v>0</v>
      </c>
      <c r="GW19" s="33">
        <v>0</v>
      </c>
      <c r="GX19" s="24">
        <v>0</v>
      </c>
      <c r="GY19" s="33">
        <v>1</v>
      </c>
      <c r="GZ19" s="25">
        <f>SUM(GO19:GY19)</f>
        <v>2</v>
      </c>
    </row>
    <row r="20" spans="2:208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V20" s="85" t="s">
        <v>75</v>
      </c>
      <c r="W20" s="85"/>
      <c r="X20" s="85"/>
      <c r="Y20" s="85"/>
      <c r="Z20" s="85"/>
      <c r="AA20" s="85"/>
      <c r="AB20" s="85"/>
      <c r="AD20" s="85" t="s">
        <v>75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P20" s="85" t="s">
        <v>75</v>
      </c>
      <c r="AQ20" s="85"/>
      <c r="AR20" s="85"/>
      <c r="AS20" s="85"/>
      <c r="AT20" s="85"/>
      <c r="AU20" s="85"/>
      <c r="AV20" s="85"/>
      <c r="AW20" s="85"/>
      <c r="AX20" s="85"/>
      <c r="AY20" s="85"/>
      <c r="BA20" s="85" t="s">
        <v>75</v>
      </c>
      <c r="BB20" s="85"/>
      <c r="BC20" s="85"/>
      <c r="BD20" s="85"/>
      <c r="BE20" s="85"/>
      <c r="BG20" s="89" t="s">
        <v>75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Y20" s="89" t="s">
        <v>75</v>
      </c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32"/>
      <c r="CR20" s="85" t="s">
        <v>75</v>
      </c>
      <c r="CS20" s="85"/>
      <c r="CT20" s="85"/>
      <c r="CU20" s="85"/>
      <c r="CV20" s="85"/>
      <c r="CW20" s="85"/>
      <c r="CX20" s="85"/>
      <c r="CY20" s="85"/>
      <c r="DA20" s="85" t="s">
        <v>75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O20" s="85" t="s">
        <v>75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C20" s="85" t="s">
        <v>75</v>
      </c>
      <c r="ED20" s="85"/>
      <c r="EE20" s="85"/>
      <c r="EF20" s="85"/>
      <c r="EG20" s="85"/>
      <c r="EH20" s="85"/>
      <c r="EI20" s="85"/>
      <c r="EJ20" s="85"/>
      <c r="EK20" s="85"/>
      <c r="EL20" s="85"/>
      <c r="EN20" s="85" t="s">
        <v>75</v>
      </c>
      <c r="EO20" s="85"/>
      <c r="EP20" s="85"/>
      <c r="EQ20" s="85"/>
      <c r="ER20" s="85"/>
      <c r="ES20" s="85"/>
      <c r="ET20" s="85"/>
      <c r="EV20" s="85" t="s">
        <v>75</v>
      </c>
      <c r="EW20" s="85"/>
      <c r="EX20" s="85"/>
      <c r="EY20" s="85"/>
      <c r="EZ20" s="85"/>
      <c r="FA20" s="85"/>
      <c r="FC20" s="85" t="s">
        <v>75</v>
      </c>
      <c r="FD20" s="85"/>
      <c r="FE20" s="85"/>
      <c r="FF20" s="85"/>
      <c r="FG20" s="85"/>
      <c r="FH20" s="85"/>
      <c r="FI20" s="85"/>
      <c r="FJ20" s="85"/>
      <c r="FK20" s="85"/>
      <c r="FL20" s="85"/>
      <c r="FN20" s="85" t="s">
        <v>75</v>
      </c>
      <c r="FO20" s="85"/>
      <c r="FP20" s="85"/>
      <c r="FQ20" s="85"/>
      <c r="FR20" s="85"/>
      <c r="FS20" s="85"/>
      <c r="FT20" s="85"/>
      <c r="FV20" s="85" t="s">
        <v>75</v>
      </c>
      <c r="FW20" s="85"/>
      <c r="FX20" s="85"/>
      <c r="FY20" s="85"/>
      <c r="FZ20" s="85"/>
      <c r="GA20" s="85"/>
      <c r="GB20" s="85"/>
      <c r="GD20" s="85" t="s">
        <v>75</v>
      </c>
      <c r="GE20" s="85"/>
      <c r="GF20" s="85"/>
      <c r="GG20" s="85"/>
      <c r="GH20" s="85"/>
      <c r="GI20" s="85"/>
      <c r="GJ20" s="85"/>
      <c r="GK20" s="85"/>
      <c r="GL20" s="85"/>
      <c r="GN20" s="85" t="s">
        <v>75</v>
      </c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</row>
    <row r="21" spans="2:208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4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V21" s="43">
        <v>22</v>
      </c>
      <c r="W21" s="23">
        <v>0</v>
      </c>
      <c r="X21" s="24">
        <v>1</v>
      </c>
      <c r="Y21" s="23">
        <v>0</v>
      </c>
      <c r="Z21" s="24">
        <v>0</v>
      </c>
      <c r="AA21" s="23">
        <v>0</v>
      </c>
      <c r="AB21" s="33">
        <v>1</v>
      </c>
      <c r="AD21" s="82" t="s">
        <v>56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4"/>
      <c r="AP21" s="43">
        <v>26</v>
      </c>
      <c r="AQ21" s="23">
        <v>0</v>
      </c>
      <c r="AR21" s="24">
        <v>0</v>
      </c>
      <c r="AS21" s="23">
        <v>0</v>
      </c>
      <c r="AT21" s="24">
        <v>1</v>
      </c>
      <c r="AU21" s="23">
        <v>0</v>
      </c>
      <c r="AV21" s="24">
        <v>0</v>
      </c>
      <c r="AW21" s="23">
        <v>1</v>
      </c>
      <c r="AX21" s="24">
        <v>0</v>
      </c>
      <c r="AY21" s="33">
        <f>SUM(AQ21:AX21)</f>
        <v>2</v>
      </c>
      <c r="BA21" s="64">
        <v>28</v>
      </c>
      <c r="BB21" s="50">
        <v>0</v>
      </c>
      <c r="BC21" s="51">
        <v>0</v>
      </c>
      <c r="BD21" s="50">
        <v>1</v>
      </c>
      <c r="BE21" s="50">
        <f>SUM(BB21:BD21)</f>
        <v>1</v>
      </c>
      <c r="BG21" s="43">
        <v>15</v>
      </c>
      <c r="BH21" s="90" t="s">
        <v>66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Y21" s="43">
        <v>15</v>
      </c>
      <c r="BZ21" s="90" t="s">
        <v>66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2"/>
      <c r="CQ21" s="34"/>
      <c r="CR21" s="43">
        <v>9</v>
      </c>
      <c r="CS21" s="33">
        <v>0</v>
      </c>
      <c r="CT21" s="24">
        <v>0</v>
      </c>
      <c r="CU21" s="33">
        <v>0</v>
      </c>
      <c r="CV21" s="24">
        <v>0</v>
      </c>
      <c r="CW21" s="33">
        <v>0</v>
      </c>
      <c r="CX21" s="24">
        <v>0</v>
      </c>
      <c r="CY21" s="33">
        <f>SUM(CS21:CX21)</f>
        <v>0</v>
      </c>
      <c r="DA21" s="43">
        <v>29</v>
      </c>
      <c r="DB21" s="25">
        <v>0</v>
      </c>
      <c r="DC21" s="24">
        <v>0</v>
      </c>
      <c r="DD21" s="25">
        <v>1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1</v>
      </c>
      <c r="DM21" s="25">
        <f>SUM(DB21:DL21)</f>
        <v>2</v>
      </c>
      <c r="DO21" s="20">
        <v>30</v>
      </c>
      <c r="DP21" s="33">
        <v>0</v>
      </c>
      <c r="DQ21" s="24">
        <v>1</v>
      </c>
      <c r="DR21" s="33">
        <v>1</v>
      </c>
      <c r="DS21" s="24">
        <v>0</v>
      </c>
      <c r="DT21" s="33">
        <v>0</v>
      </c>
      <c r="DU21" s="24">
        <v>0</v>
      </c>
      <c r="DV21" s="33">
        <v>0</v>
      </c>
      <c r="DW21" s="24">
        <v>0</v>
      </c>
      <c r="DX21" s="33">
        <v>0</v>
      </c>
      <c r="DY21" s="24">
        <v>1</v>
      </c>
      <c r="DZ21" s="33">
        <v>0</v>
      </c>
      <c r="EA21" s="23">
        <f>SUM(DP21:DZ21)</f>
        <v>3</v>
      </c>
      <c r="EC21" s="43">
        <v>1</v>
      </c>
      <c r="ED21" s="64">
        <v>0</v>
      </c>
      <c r="EE21" s="20">
        <v>0</v>
      </c>
      <c r="EF21" s="64">
        <v>0</v>
      </c>
      <c r="EG21" s="20">
        <v>1</v>
      </c>
      <c r="EH21" s="64">
        <v>1</v>
      </c>
      <c r="EI21" s="20">
        <v>1</v>
      </c>
      <c r="EJ21" s="64">
        <v>0</v>
      </c>
      <c r="EK21" s="20">
        <v>0</v>
      </c>
      <c r="EL21" s="43">
        <f>SUM(ED21:EK21)</f>
        <v>3</v>
      </c>
      <c r="EN21" s="43">
        <v>30</v>
      </c>
      <c r="EO21" s="54">
        <v>0</v>
      </c>
      <c r="EP21" s="51">
        <v>0</v>
      </c>
      <c r="EQ21" s="54">
        <v>1</v>
      </c>
      <c r="ER21" s="51">
        <v>0</v>
      </c>
      <c r="ES21" s="54">
        <v>0</v>
      </c>
      <c r="ET21" s="54">
        <f>SUM(EO21:ES21)</f>
        <v>1</v>
      </c>
      <c r="EV21" s="43">
        <v>28</v>
      </c>
      <c r="EW21" s="43">
        <v>0</v>
      </c>
      <c r="EX21" s="26">
        <v>0</v>
      </c>
      <c r="EY21" s="43">
        <v>1</v>
      </c>
      <c r="EZ21" s="26">
        <v>0</v>
      </c>
      <c r="FA21" s="43">
        <f>SUM(EW21:EZ21)</f>
        <v>1</v>
      </c>
      <c r="FC21" s="43">
        <v>30</v>
      </c>
      <c r="FD21" s="25">
        <v>0</v>
      </c>
      <c r="FE21" s="24">
        <v>0</v>
      </c>
      <c r="FF21" s="25">
        <v>0</v>
      </c>
      <c r="FG21" s="24">
        <v>0</v>
      </c>
      <c r="FH21" s="25">
        <v>0</v>
      </c>
      <c r="FI21" s="24">
        <v>1</v>
      </c>
      <c r="FJ21" s="25">
        <v>0</v>
      </c>
      <c r="FK21" s="24">
        <v>1</v>
      </c>
      <c r="FL21" s="25">
        <f>SUM(FD21:FK21)</f>
        <v>2</v>
      </c>
      <c r="FN21" s="82" t="s">
        <v>56</v>
      </c>
      <c r="FO21" s="83"/>
      <c r="FP21" s="83"/>
      <c r="FQ21" s="83"/>
      <c r="FR21" s="83"/>
      <c r="FS21" s="83"/>
      <c r="FT21" s="84"/>
      <c r="FV21" s="43">
        <v>15</v>
      </c>
      <c r="FW21" s="33">
        <v>0</v>
      </c>
      <c r="FX21" s="24">
        <v>0</v>
      </c>
      <c r="FY21" s="33">
        <v>0</v>
      </c>
      <c r="FZ21" s="24">
        <v>0</v>
      </c>
      <c r="GA21" s="43">
        <v>0</v>
      </c>
      <c r="GB21" s="24">
        <v>0</v>
      </c>
      <c r="GD21" s="43">
        <v>26</v>
      </c>
      <c r="GE21" s="20">
        <v>0</v>
      </c>
      <c r="GF21" s="21">
        <v>0</v>
      </c>
      <c r="GG21" s="20">
        <v>0</v>
      </c>
      <c r="GH21" s="21">
        <v>1</v>
      </c>
      <c r="GI21" s="20">
        <v>0</v>
      </c>
      <c r="GJ21" s="21">
        <v>0</v>
      </c>
      <c r="GK21" s="20">
        <v>1</v>
      </c>
      <c r="GL21" s="43">
        <f>SUM(GE21:GK21)</f>
        <v>2</v>
      </c>
      <c r="GN21" s="70">
        <v>29</v>
      </c>
      <c r="GO21" s="33">
        <v>0</v>
      </c>
      <c r="GP21" s="24">
        <v>1</v>
      </c>
      <c r="GQ21" s="33">
        <v>0</v>
      </c>
      <c r="GR21" s="24">
        <v>0</v>
      </c>
      <c r="GS21" s="33">
        <v>0</v>
      </c>
      <c r="GT21" s="24">
        <v>0</v>
      </c>
      <c r="GU21" s="33">
        <v>0</v>
      </c>
      <c r="GV21" s="24">
        <v>0</v>
      </c>
      <c r="GW21" s="33">
        <v>0</v>
      </c>
      <c r="GX21" s="24">
        <v>0</v>
      </c>
      <c r="GY21" s="33">
        <v>0</v>
      </c>
      <c r="GZ21" s="25">
        <f>SUM(GO21:GY21)</f>
        <v>1</v>
      </c>
    </row>
    <row r="22" spans="2:208" ht="15" customHeight="1" x14ac:dyDescent="0.25">
      <c r="B22" s="35" t="s">
        <v>60</v>
      </c>
      <c r="C22" s="64">
        <f>C1+C5+C7+C11+C9+C15</f>
        <v>0</v>
      </c>
      <c r="D22" s="64">
        <f>D1+D5+D7+D11+D9+D15+D19</f>
        <v>1</v>
      </c>
      <c r="E22" s="64">
        <f>E1+E5+E7+E11+E9+E15</f>
        <v>1</v>
      </c>
      <c r="F22" s="64">
        <f>F1+F5+F7+F11+F9+F15</f>
        <v>1</v>
      </c>
      <c r="G22" s="64">
        <f>G1+G5+G7+G11+G9+G15</f>
        <v>0</v>
      </c>
      <c r="H22" s="64">
        <f>H1+H5+H7+H11+H9+H15</f>
        <v>1</v>
      </c>
      <c r="I22" s="64">
        <f>I1+I5+I7+I11+I9+I15</f>
        <v>2</v>
      </c>
      <c r="J22" s="64">
        <f>J1+J7+J11+J9+J15</f>
        <v>0</v>
      </c>
      <c r="K22" s="64">
        <f>K1+K5+K7+K11+K9+K15+K19</f>
        <v>6</v>
      </c>
      <c r="M22" s="35" t="s">
        <v>60</v>
      </c>
      <c r="N22" s="64">
        <f t="shared" ref="N22:Q22" si="0">N1+N5+N7+N9+N11+N13+N15</f>
        <v>0</v>
      </c>
      <c r="O22" s="64">
        <f t="shared" si="0"/>
        <v>2</v>
      </c>
      <c r="P22" s="64">
        <f t="shared" si="0"/>
        <v>0</v>
      </c>
      <c r="Q22" s="64">
        <f t="shared" si="0"/>
        <v>1</v>
      </c>
      <c r="R22" s="64">
        <f>R1+R5+R7+R9+R11+R13+R15+R21</f>
        <v>1</v>
      </c>
      <c r="S22" s="64">
        <f>S1+S5+S7+S9+S11+S13+S15+S21</f>
        <v>4</v>
      </c>
      <c r="V22" s="35" t="s">
        <v>60</v>
      </c>
      <c r="W22" s="40">
        <f t="shared" ref="W22:AA22" si="1">W1+W5+W7+W9+W11+W13+W15</f>
        <v>0</v>
      </c>
      <c r="X22" s="40">
        <f>X1+X5+X7+X9+X11+X13+X15+X21+X19</f>
        <v>4</v>
      </c>
      <c r="Y22" s="40">
        <f t="shared" si="1"/>
        <v>2</v>
      </c>
      <c r="Z22" s="40">
        <f t="shared" si="1"/>
        <v>2</v>
      </c>
      <c r="AA22" s="40">
        <f t="shared" si="1"/>
        <v>0</v>
      </c>
      <c r="AB22" s="40">
        <f>AB1+AB5+AB7+AB9+AB11+AB13+AB15+AB19+AB21</f>
        <v>8</v>
      </c>
      <c r="AD22" s="36" t="s">
        <v>60</v>
      </c>
      <c r="AE22" s="37">
        <f t="shared" ref="AE22:AM22" si="2">SUM(AE5+AE7+AE13)</f>
        <v>0</v>
      </c>
      <c r="AF22" s="37">
        <f t="shared" si="2"/>
        <v>2</v>
      </c>
      <c r="AG22" s="37">
        <f>SUM(AG5+AG7+AG13,AG15,AG17)</f>
        <v>2</v>
      </c>
      <c r="AH22" s="37">
        <f t="shared" si="2"/>
        <v>0</v>
      </c>
      <c r="AI22" s="37">
        <f t="shared" si="2"/>
        <v>2</v>
      </c>
      <c r="AJ22" s="37">
        <f t="shared" si="2"/>
        <v>1</v>
      </c>
      <c r="AK22" s="37">
        <f>SUM(AK5+AK7+AK13,AK11)</f>
        <v>1</v>
      </c>
      <c r="AL22" s="37">
        <f t="shared" si="2"/>
        <v>2</v>
      </c>
      <c r="AM22" s="37">
        <f t="shared" si="2"/>
        <v>0</v>
      </c>
      <c r="AN22" s="37">
        <f>SUM(AN5+AN7+AN13,AN11,AN15,AN17)</f>
        <v>10</v>
      </c>
      <c r="AP22" s="64" t="s">
        <v>60</v>
      </c>
      <c r="AQ22" s="25">
        <f>SUM(AQ5+AQ7+AQ9+AQ11+AQ13+AQ15+AQ17)</f>
        <v>0</v>
      </c>
      <c r="AR22" s="25">
        <f>SUM(AR5+AR7+AR9+AR11+AR13+AR15+AR17)</f>
        <v>3</v>
      </c>
      <c r="AS22" s="25">
        <f>SUM(AS5+AS7+AS9+AS11+AS13+AS15+AS17+AS19)</f>
        <v>1</v>
      </c>
      <c r="AT22" s="25">
        <f>SUM(AT5+AT7+AT9+AT11+AT13+AT15+AT17+AT19+AT21)</f>
        <v>4</v>
      </c>
      <c r="AU22" s="25">
        <f>SUM(AU5+AU7+AU9+AU11+AU13+AU15+AU17)</f>
        <v>0</v>
      </c>
      <c r="AV22" s="25">
        <f>SUM(AV5+AV7+AV9+AV11+AV13+AV15+AV17)</f>
        <v>1</v>
      </c>
      <c r="AW22" s="25">
        <f>SUM(AW5+AW7+AW9+AW11+AW13+AW15+AW17+AW21)</f>
        <v>1</v>
      </c>
      <c r="AX22" s="25">
        <f>SUM(AX5+AX7+AX9+AX11+AX13+AX15+AX17)</f>
        <v>2</v>
      </c>
      <c r="AY22" s="25">
        <f>SUM(AY5+AY7+AY9+AY11+AY13+AY15+AY17+AY19+AY21)</f>
        <v>12</v>
      </c>
      <c r="BA22" s="43" t="s">
        <v>60</v>
      </c>
      <c r="BB22" s="33">
        <f>SUM(BB5+BB7+BB9+BB11+BB15)</f>
        <v>0</v>
      </c>
      <c r="BC22" s="33">
        <f>SUM(BC5+BC7+BC9+BC11+BC15)</f>
        <v>1</v>
      </c>
      <c r="BD22" s="33">
        <f>SUM(BD5+BD7+BD9+BD11+BD15+BD21)</f>
        <v>1</v>
      </c>
      <c r="BE22" s="33">
        <f>SUM(BE5+BE7+BE9+BE11+BE15+BE21)</f>
        <v>2</v>
      </c>
      <c r="BG22" s="35" t="s">
        <v>60</v>
      </c>
      <c r="BH22" s="64">
        <f>SUM(BH11,BH7,BH5+BH17)</f>
        <v>0</v>
      </c>
      <c r="BI22" s="64">
        <f>SUM(BI11,BI7,BI5+BI17)</f>
        <v>2</v>
      </c>
      <c r="BJ22" s="64">
        <f t="shared" ref="BJ22:BU22" si="3">SUM(BJ11,BJ7,BJ5+BJ17)</f>
        <v>2</v>
      </c>
      <c r="BK22" s="64">
        <f t="shared" si="3"/>
        <v>0</v>
      </c>
      <c r="BL22" s="64">
        <f t="shared" si="3"/>
        <v>0</v>
      </c>
      <c r="BM22" s="64">
        <f t="shared" si="3"/>
        <v>1</v>
      </c>
      <c r="BN22" s="64">
        <f t="shared" si="3"/>
        <v>0</v>
      </c>
      <c r="BO22" s="64">
        <f t="shared" si="3"/>
        <v>0</v>
      </c>
      <c r="BP22" s="64">
        <f t="shared" si="3"/>
        <v>0</v>
      </c>
      <c r="BQ22" s="64">
        <f t="shared" si="3"/>
        <v>1</v>
      </c>
      <c r="BR22" s="64">
        <f t="shared" si="3"/>
        <v>0</v>
      </c>
      <c r="BS22" s="64">
        <f t="shared" si="3"/>
        <v>0</v>
      </c>
      <c r="BT22" s="64">
        <f t="shared" si="3"/>
        <v>0</v>
      </c>
      <c r="BU22" s="64">
        <f t="shared" si="3"/>
        <v>0</v>
      </c>
      <c r="BV22" s="64">
        <f>SUM(BV11,BV7,+BV17)</f>
        <v>0</v>
      </c>
      <c r="BW22" s="64">
        <f>SUM(BW11,BW7,BW5)</f>
        <v>5</v>
      </c>
      <c r="BY22" s="43" t="s">
        <v>60</v>
      </c>
      <c r="BZ22" s="64">
        <f>SUM(BZ5,BZ7,BZ9,BZ11+BZ17)</f>
        <v>0</v>
      </c>
      <c r="CA22" s="64">
        <f>SUM(CA5,CA7,CA9,CA11+CA17)</f>
        <v>1</v>
      </c>
      <c r="CB22" s="64">
        <f t="shared" ref="CB22:CO22" si="4">SUM(CB5,CB7,CB9,CB11+CB17)</f>
        <v>2</v>
      </c>
      <c r="CC22" s="64">
        <f t="shared" si="4"/>
        <v>0</v>
      </c>
      <c r="CD22" s="64">
        <f t="shared" si="4"/>
        <v>0</v>
      </c>
      <c r="CE22" s="64">
        <f t="shared" si="4"/>
        <v>0</v>
      </c>
      <c r="CF22" s="64">
        <f t="shared" si="4"/>
        <v>0</v>
      </c>
      <c r="CG22" s="64">
        <f t="shared" si="4"/>
        <v>1</v>
      </c>
      <c r="CH22" s="64">
        <f t="shared" si="4"/>
        <v>1</v>
      </c>
      <c r="CI22" s="64">
        <f t="shared" si="4"/>
        <v>0</v>
      </c>
      <c r="CJ22" s="64">
        <f t="shared" si="4"/>
        <v>0</v>
      </c>
      <c r="CK22" s="64">
        <f t="shared" si="4"/>
        <v>0</v>
      </c>
      <c r="CL22" s="64">
        <f t="shared" si="4"/>
        <v>0</v>
      </c>
      <c r="CM22" s="64">
        <f t="shared" si="4"/>
        <v>0</v>
      </c>
      <c r="CN22" s="64">
        <f t="shared" si="4"/>
        <v>0</v>
      </c>
      <c r="CO22" s="64">
        <f t="shared" si="4"/>
        <v>0</v>
      </c>
      <c r="CP22" s="64">
        <f>SUM(CP5,CP7,CP9,CP11)</f>
        <v>4</v>
      </c>
      <c r="CQ22" s="32"/>
      <c r="CR22" s="38" t="s">
        <v>60</v>
      </c>
      <c r="CS22" s="43">
        <f t="shared" ref="CS22:CY22" si="5">SUM(CS15,CS11,CS9,CS7,CS5)</f>
        <v>0</v>
      </c>
      <c r="CT22" s="43">
        <f t="shared" si="5"/>
        <v>0</v>
      </c>
      <c r="CU22" s="43">
        <f t="shared" si="5"/>
        <v>1</v>
      </c>
      <c r="CV22" s="43">
        <f t="shared" si="5"/>
        <v>0</v>
      </c>
      <c r="CW22" s="43">
        <f t="shared" si="5"/>
        <v>2</v>
      </c>
      <c r="CX22" s="43">
        <f t="shared" si="5"/>
        <v>1</v>
      </c>
      <c r="CY22" s="43">
        <f t="shared" si="5"/>
        <v>4</v>
      </c>
      <c r="DA22" s="38" t="s">
        <v>60</v>
      </c>
      <c r="DB22" s="64">
        <f>SUM(DB15,DB11,DB9,DB7,DB5)</f>
        <v>0</v>
      </c>
      <c r="DC22" s="64">
        <f>SUM(DC15,DC11,DC9,DC7,DC5)</f>
        <v>1</v>
      </c>
      <c r="DD22" s="64">
        <f>SUM(DD15,DD11,DD9,DD7,DD5+DD17+DD19)</f>
        <v>4</v>
      </c>
      <c r="DE22" s="64">
        <f>SUM(DE15,DE11,DE9,DE7,DE5+DE17)</f>
        <v>2</v>
      </c>
      <c r="DF22" s="64">
        <f>SUM(DF15,DF11,DF9,DF7,DF5+DF17)</f>
        <v>3</v>
      </c>
      <c r="DG22" s="64">
        <f>SUM(DG15,DG11,DG9,DG7,DG5+DG17)</f>
        <v>1</v>
      </c>
      <c r="DH22" s="64">
        <f>SUM(DH15,DH11,DH9,DH7,DH5+DH17)</f>
        <v>0</v>
      </c>
      <c r="DI22" s="64">
        <f>SUM(DI15,DI11,DI9,DI7,DI5+DI17+DI19)</f>
        <v>2</v>
      </c>
      <c r="DJ22" s="64">
        <f>SUM(DJ15,DJ11,DJ9,DJ7,DJ5+DJ17)</f>
        <v>1</v>
      </c>
      <c r="DK22" s="64">
        <f>SUM(DK15,DK11,DK9,DK7,DK5+DK17)</f>
        <v>1</v>
      </c>
      <c r="DL22" s="64">
        <f>SUM(DL15,DL11,DL9,DL7,DL5+DL17+DL19)</f>
        <v>4</v>
      </c>
      <c r="DM22" s="64">
        <f>SUM(DM5,DM7,DM9,DM11,DM15,DM17,DM19)</f>
        <v>19</v>
      </c>
      <c r="DO22" s="29" t="s">
        <v>60</v>
      </c>
      <c r="DP22" s="20">
        <f t="shared" ref="DP22:DZ22" si="6">SUM(DP5,DP9,DP11,DP13,DP15)</f>
        <v>0</v>
      </c>
      <c r="DQ22" s="20">
        <f>SUM(DQ5,DQ9,DQ11,DQ13,DQ15,DQ19,DQ21)</f>
        <v>7</v>
      </c>
      <c r="DR22" s="20">
        <f>SUM(DR5,DR9,DR11,DR13,DR15,DR21)</f>
        <v>4</v>
      </c>
      <c r="DS22" s="20">
        <f t="shared" si="6"/>
        <v>2</v>
      </c>
      <c r="DT22" s="20">
        <f t="shared" si="6"/>
        <v>0</v>
      </c>
      <c r="DU22" s="20">
        <f t="shared" si="6"/>
        <v>4</v>
      </c>
      <c r="DV22" s="20">
        <f t="shared" si="6"/>
        <v>1</v>
      </c>
      <c r="DW22" s="20">
        <f t="shared" si="6"/>
        <v>0</v>
      </c>
      <c r="DX22" s="20">
        <f t="shared" si="6"/>
        <v>0</v>
      </c>
      <c r="DY22" s="20">
        <f t="shared" si="6"/>
        <v>2</v>
      </c>
      <c r="DZ22" s="20">
        <f t="shared" si="6"/>
        <v>0</v>
      </c>
      <c r="EA22" s="20">
        <f>SUM(EA5,EA9,EA11,EA13,EA15,EA19,EA21)</f>
        <v>20</v>
      </c>
      <c r="EC22" s="63" t="s">
        <v>60</v>
      </c>
      <c r="ED22" s="39">
        <f>ED5+ED7+ED9+ED11+ED13+ED15+ED17</f>
        <v>0</v>
      </c>
      <c r="EE22" s="39">
        <f>EE5+EE7+EE9+EE11+EE13+EE15+EE17</f>
        <v>1</v>
      </c>
      <c r="EF22" s="39">
        <f>EF5+EF7+EF9+EF11+EF13+EF15+EF17</f>
        <v>3</v>
      </c>
      <c r="EG22" s="39">
        <f>EG5+EG7+EG9+EG11+EG13+EG15+EG17+EG19</f>
        <v>4</v>
      </c>
      <c r="EH22" s="39">
        <f>EH5+EH7+EH9+EH11+EH13+EH15+EH17+EH19+EH21</f>
        <v>5</v>
      </c>
      <c r="EI22" s="39">
        <f>EI5+EI7+EI9+EI11+EI13+EI15+EI17+EI21</f>
        <v>5</v>
      </c>
      <c r="EJ22" s="39">
        <f>EJ5+EJ7+EJ9+EJ11+EJ13+EJ15+EJ17</f>
        <v>1</v>
      </c>
      <c r="EK22" s="39">
        <f>EK5+EK7+EK9+EK11+EK13+EK15+EK17+EK19</f>
        <v>1</v>
      </c>
      <c r="EL22" s="39">
        <f>EL5+EL7+EL9+EL11+EL13+EL15+EL17+EL19+EL21</f>
        <v>21</v>
      </c>
      <c r="EN22" s="43" t="s">
        <v>60</v>
      </c>
      <c r="EO22" s="33">
        <f t="shared" ref="EO22:ES22" si="7">SUM(EO15,EO11,EO9,EO7,EO5)</f>
        <v>0</v>
      </c>
      <c r="EP22" s="33">
        <v>1</v>
      </c>
      <c r="EQ22" s="33">
        <v>1</v>
      </c>
      <c r="ER22" s="33">
        <f t="shared" si="7"/>
        <v>1</v>
      </c>
      <c r="ES22" s="33">
        <f t="shared" si="7"/>
        <v>0</v>
      </c>
      <c r="ET22" s="33">
        <f>SUM(ET15,ET11,ET9,ET7,ET5+ET21)</f>
        <v>3</v>
      </c>
      <c r="EV22" s="35" t="s">
        <v>60</v>
      </c>
      <c r="EW22" s="64">
        <f>SUM(EW15,EW11,EW9,EW7,EW5)</f>
        <v>0</v>
      </c>
      <c r="EX22" s="64">
        <f>SUM(EX15,EX11,EX9,EX7,EX5+EX19)</f>
        <v>3</v>
      </c>
      <c r="EY22" s="64">
        <v>1</v>
      </c>
      <c r="EZ22" s="64">
        <f>SUM(EZ15,EZ11,EZ9,EZ7,EZ5,EZ19)</f>
        <v>2</v>
      </c>
      <c r="FA22" s="64">
        <f>SUM(FA15,FA11,FA9,FA7,FA5+FA17+FA19+FA21)</f>
        <v>6</v>
      </c>
      <c r="FC22" s="35" t="s">
        <v>60</v>
      </c>
      <c r="FD22" s="39">
        <f>SUM(FD5,FD7,FD9,FD11,FD13,FD15)</f>
        <v>0</v>
      </c>
      <c r="FE22" s="39">
        <f>SUM(FE5,FE7,FE9,FE11,FE13,FE15,FE19)</f>
        <v>3</v>
      </c>
      <c r="FF22" s="39">
        <f>SUM(FF5,FF7,FF9,FF11,FF13,FF15)</f>
        <v>1</v>
      </c>
      <c r="FG22" s="39">
        <f>SUM(FG5,FG7,FG9,FG11,FG13,FG15)</f>
        <v>2</v>
      </c>
      <c r="FH22" s="39">
        <f>SUM(FH5,FH7,FH9,FH11,FH13,FH15)</f>
        <v>0</v>
      </c>
      <c r="FI22" s="39">
        <f>SUM(FI5,FI7,FI9,FI11,FI13,FI15,FI21)</f>
        <v>4</v>
      </c>
      <c r="FJ22" s="39">
        <f>SUM(FJ5,FJ7,FJ9,FJ11,FJ13,FJ15)</f>
        <v>1</v>
      </c>
      <c r="FK22" s="39">
        <f>SUM(FK5,FK7,FK9,FK11,FK13,FK15,FK19,FK21)</f>
        <v>3</v>
      </c>
      <c r="FL22" s="39">
        <f>SUM(FL5,FL7,FL9,FL11,FL13,FL15,FL19,FL21)</f>
        <v>14</v>
      </c>
      <c r="FN22" s="35" t="s">
        <v>60</v>
      </c>
      <c r="FO22" s="43">
        <f t="shared" ref="FO22:FS22" si="8">SUM(FO11,FO7,FO5)</f>
        <v>0</v>
      </c>
      <c r="FP22" s="43">
        <f t="shared" si="8"/>
        <v>1</v>
      </c>
      <c r="FQ22" s="43">
        <f>SUM(FQ11,FQ7,FQ5,FQ13)</f>
        <v>2</v>
      </c>
      <c r="FR22" s="43">
        <f t="shared" si="8"/>
        <v>0</v>
      </c>
      <c r="FS22" s="43">
        <f t="shared" si="8"/>
        <v>1</v>
      </c>
      <c r="FT22" s="43">
        <f>SUM(FT11,FT7,FT5,FT13)</f>
        <v>4</v>
      </c>
      <c r="FV22" s="67" t="s">
        <v>60</v>
      </c>
      <c r="FW22" s="76">
        <f>SUM(FW9,FW5)</f>
        <v>0</v>
      </c>
      <c r="FX22" s="76">
        <f>SUM(FX9,FX5)</f>
        <v>0</v>
      </c>
      <c r="FY22" s="76">
        <v>1</v>
      </c>
      <c r="FZ22" s="76">
        <f>SUM(FZ9,FZ5)</f>
        <v>0</v>
      </c>
      <c r="GA22" s="43">
        <v>0</v>
      </c>
      <c r="GB22" s="26">
        <v>0</v>
      </c>
      <c r="GD22" s="35" t="s">
        <v>60</v>
      </c>
      <c r="GE22" s="43">
        <f t="shared" ref="GE22:GJ22" si="9">SUM(GE15,GE13,GE11,GE9,GE7,GE5)</f>
        <v>0</v>
      </c>
      <c r="GF22" s="43">
        <f t="shared" si="9"/>
        <v>2</v>
      </c>
      <c r="GG22" s="43">
        <f t="shared" si="9"/>
        <v>2</v>
      </c>
      <c r="GH22" s="43">
        <f>SUM(GH15,GH13,GH11,GH9,GH7,GH5+GH21)</f>
        <v>2</v>
      </c>
      <c r="GI22" s="43">
        <f t="shared" si="9"/>
        <v>2</v>
      </c>
      <c r="GJ22" s="43">
        <f t="shared" si="9"/>
        <v>3</v>
      </c>
      <c r="GK22" s="43">
        <f>SUM(GK15,GK13,GK11,GK9,GK7,GK5,GK19,GK21)</f>
        <v>3</v>
      </c>
      <c r="GL22" s="43">
        <f>SUM(GL15,GL13,GL11,GL9,GL7,GL5,GL19+GL21)</f>
        <v>14</v>
      </c>
      <c r="GN22" s="35" t="s">
        <v>60</v>
      </c>
      <c r="GO22" s="64">
        <f>SUM(GO15,GO13,GO11,GO9,GO7,GO5)</f>
        <v>0</v>
      </c>
      <c r="GP22" s="64">
        <f>SUM(GP15,GP13,GP11,GP9,GP7,GP5+GP21)</f>
        <v>2</v>
      </c>
      <c r="GQ22" s="70">
        <f t="shared" ref="GQ22:GS22" si="10">SUM(GQ15,GQ13,GQ11,GQ9,GQ7,GQ5+GQ21)</f>
        <v>0</v>
      </c>
      <c r="GR22" s="70">
        <f t="shared" si="10"/>
        <v>1</v>
      </c>
      <c r="GS22" s="70">
        <f t="shared" si="10"/>
        <v>0</v>
      </c>
      <c r="GT22" s="70">
        <f>SUM(GT15,GT13,GT11,GT9,GT7,GT5+GT21+GT19)</f>
        <v>4</v>
      </c>
      <c r="GU22" s="70">
        <f t="shared" ref="GU22:GY22" si="11">SUM(GU15,GU13,GU11,GU9,GU7,GU5+GU21+GU19)</f>
        <v>3</v>
      </c>
      <c r="GV22" s="70">
        <f t="shared" si="11"/>
        <v>2</v>
      </c>
      <c r="GW22" s="70">
        <f t="shared" si="11"/>
        <v>2</v>
      </c>
      <c r="GX22" s="70">
        <f t="shared" si="11"/>
        <v>0</v>
      </c>
      <c r="GY22" s="70">
        <f t="shared" si="11"/>
        <v>1</v>
      </c>
      <c r="GZ22" s="64">
        <f>SUM(GZ15,GZ13,GZ11,GZ9,GZ7,GZ5,GZ17,GZ19+GZ21)</f>
        <v>15</v>
      </c>
    </row>
  </sheetData>
  <mergeCells count="229">
    <mergeCell ref="EV2:FA2"/>
    <mergeCell ref="FC2:FL2"/>
    <mergeCell ref="FN2:FT2"/>
    <mergeCell ref="FV2:GB2"/>
    <mergeCell ref="GD2:GL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B4"/>
    <mergeCell ref="GD4:GL4"/>
    <mergeCell ref="GN4:GZ4"/>
    <mergeCell ref="EN4:ET4"/>
    <mergeCell ref="EV4:FA4"/>
    <mergeCell ref="FC4:FL4"/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GN6:GZ6"/>
    <mergeCell ref="B7:K7"/>
    <mergeCell ref="M7:S7"/>
    <mergeCell ref="DO7:EA7"/>
    <mergeCell ref="FV7:GB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B6"/>
    <mergeCell ref="GD6:GL6"/>
    <mergeCell ref="BG6:BW6"/>
    <mergeCell ref="BY6:CP6"/>
    <mergeCell ref="CR6:CY6"/>
    <mergeCell ref="DA6:DM6"/>
    <mergeCell ref="DO6:EA6"/>
    <mergeCell ref="EC6:EL6"/>
    <mergeCell ref="GD8:GL8"/>
    <mergeCell ref="GN8:GZ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B8"/>
    <mergeCell ref="BA8:BE8"/>
    <mergeCell ref="BG8:BW8"/>
    <mergeCell ref="BY8:CP8"/>
    <mergeCell ref="CR8:CY8"/>
    <mergeCell ref="DA8:DM8"/>
    <mergeCell ref="DO8:EA8"/>
    <mergeCell ref="GD10:GL10"/>
    <mergeCell ref="GN10:GZ10"/>
    <mergeCell ref="FV11:GB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B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B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B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B16"/>
    <mergeCell ref="B17:K17"/>
    <mergeCell ref="V17:AB17"/>
    <mergeCell ref="GD16:GL16"/>
    <mergeCell ref="GN16:GZ16"/>
    <mergeCell ref="BY16:CP16"/>
    <mergeCell ref="CR16:CY16"/>
    <mergeCell ref="DA16:DM16"/>
    <mergeCell ref="DO16:EA16"/>
    <mergeCell ref="EC16:EL16"/>
    <mergeCell ref="EN16:ET16"/>
    <mergeCell ref="FC17:FL17"/>
    <mergeCell ref="FV17:GB17"/>
    <mergeCell ref="CR17:CY17"/>
    <mergeCell ref="DO17:EA17"/>
    <mergeCell ref="EN17:ET17"/>
    <mergeCell ref="AD18:AN18"/>
    <mergeCell ref="AP18:AY18"/>
    <mergeCell ref="BA18:BE18"/>
    <mergeCell ref="BG18:BW18"/>
    <mergeCell ref="BY18:CP18"/>
    <mergeCell ref="FN19:FT19"/>
    <mergeCell ref="FC18:FL18"/>
    <mergeCell ref="FN18:FT18"/>
    <mergeCell ref="FV18:GB18"/>
    <mergeCell ref="B21:K21"/>
    <mergeCell ref="GN20:GZ20"/>
    <mergeCell ref="AD21:AN21"/>
    <mergeCell ref="BH21:BW21"/>
    <mergeCell ref="BZ21:CP21"/>
    <mergeCell ref="FN21:FT21"/>
    <mergeCell ref="EN20:ET20"/>
    <mergeCell ref="EV20:FA20"/>
    <mergeCell ref="FC20:FL20"/>
    <mergeCell ref="FN20:FT20"/>
    <mergeCell ref="FV20:GB20"/>
    <mergeCell ref="GD20:GL20"/>
    <mergeCell ref="BG20:BW20"/>
    <mergeCell ref="BY20:CP20"/>
    <mergeCell ref="CR20:CY20"/>
    <mergeCell ref="DA20:DM20"/>
    <mergeCell ref="DO20:EA20"/>
    <mergeCell ref="GD18:GL18"/>
    <mergeCell ref="GN18:GZ18"/>
    <mergeCell ref="AD19:AN19"/>
    <mergeCell ref="EC20:EL20"/>
    <mergeCell ref="B20:K20"/>
    <mergeCell ref="M20:S20"/>
    <mergeCell ref="V20:AB20"/>
    <mergeCell ref="AD20:AN20"/>
    <mergeCell ref="AP20:AY20"/>
    <mergeCell ref="BA20:BE20"/>
    <mergeCell ref="M19:S19"/>
    <mergeCell ref="BH19:BW19"/>
    <mergeCell ref="BZ19:CP19"/>
    <mergeCell ref="CR18:CY18"/>
    <mergeCell ref="DA18:DM18"/>
    <mergeCell ref="DO18:EA18"/>
    <mergeCell ref="EC18:EL18"/>
    <mergeCell ref="EN18:ET18"/>
    <mergeCell ref="EV18:FA18"/>
    <mergeCell ref="EN19:ET19"/>
    <mergeCell ref="FV19:GB19"/>
    <mergeCell ref="B18:K18"/>
    <mergeCell ref="M18:S18"/>
    <mergeCell ref="V18:A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6"/>
  <sheetViews>
    <sheetView topLeftCell="A4" zoomScaleNormal="100" workbookViewId="0">
      <selection activeCell="FU24" sqref="FU1:GA2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3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6">
        <v>0</v>
      </c>
      <c r="BR5" s="21">
        <v>0</v>
      </c>
      <c r="BS5" s="66">
        <v>0</v>
      </c>
      <c r="BT5" s="21">
        <v>0</v>
      </c>
      <c r="BU5" s="6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6">
        <v>2</v>
      </c>
      <c r="CZ5" s="43" t="s">
        <v>60</v>
      </c>
      <c r="DA5" s="66">
        <v>0</v>
      </c>
      <c r="DB5" s="26">
        <v>0</v>
      </c>
      <c r="DC5" s="66">
        <v>0</v>
      </c>
      <c r="DD5" s="26">
        <v>0</v>
      </c>
      <c r="DE5" s="66">
        <v>0</v>
      </c>
      <c r="DF5" s="26">
        <v>0</v>
      </c>
      <c r="DG5" s="66">
        <v>0</v>
      </c>
      <c r="DH5" s="26">
        <v>0</v>
      </c>
      <c r="DI5" s="66">
        <v>0</v>
      </c>
      <c r="DJ5" s="26">
        <v>1</v>
      </c>
      <c r="DK5" s="66">
        <v>0</v>
      </c>
      <c r="DL5" s="6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6">
        <v>0</v>
      </c>
      <c r="ED5" s="20">
        <v>0</v>
      </c>
      <c r="EE5" s="66">
        <v>1</v>
      </c>
      <c r="EF5" s="20">
        <v>0</v>
      </c>
      <c r="EG5" s="66">
        <v>1</v>
      </c>
      <c r="EH5" s="20">
        <v>2</v>
      </c>
      <c r="EI5" s="6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6">
        <v>0</v>
      </c>
      <c r="DB7" s="26">
        <v>1</v>
      </c>
      <c r="DC7" s="66">
        <v>0</v>
      </c>
      <c r="DD7" s="26">
        <v>0</v>
      </c>
      <c r="DE7" s="66">
        <v>0</v>
      </c>
      <c r="DF7" s="26">
        <v>1</v>
      </c>
      <c r="DG7" s="66">
        <v>0</v>
      </c>
      <c r="DH7" s="26">
        <v>1</v>
      </c>
      <c r="DI7" s="66">
        <v>0</v>
      </c>
      <c r="DJ7" s="26">
        <v>0</v>
      </c>
      <c r="DK7" s="66">
        <v>1</v>
      </c>
      <c r="DL7" s="6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6">
        <v>0</v>
      </c>
      <c r="ED7" s="20">
        <v>0</v>
      </c>
      <c r="EE7" s="66">
        <v>0</v>
      </c>
      <c r="EF7" s="20">
        <v>1</v>
      </c>
      <c r="EG7" s="66">
        <v>1</v>
      </c>
      <c r="EH7" s="20">
        <v>0</v>
      </c>
      <c r="EI7" s="6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6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6">
        <v>0</v>
      </c>
      <c r="DB9" s="26">
        <v>0</v>
      </c>
      <c r="DC9" s="66">
        <v>0</v>
      </c>
      <c r="DD9" s="26">
        <v>1</v>
      </c>
      <c r="DE9" s="66">
        <v>0</v>
      </c>
      <c r="DF9" s="26">
        <v>0</v>
      </c>
      <c r="DG9" s="66">
        <v>0</v>
      </c>
      <c r="DH9" s="26">
        <v>0</v>
      </c>
      <c r="DI9" s="66">
        <v>1</v>
      </c>
      <c r="DJ9" s="26">
        <v>0</v>
      </c>
      <c r="DK9" s="66">
        <v>1</v>
      </c>
      <c r="DL9" s="6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6">
        <v>0</v>
      </c>
      <c r="ED9" s="20">
        <v>0</v>
      </c>
      <c r="EE9" s="66">
        <v>0</v>
      </c>
      <c r="EF9" s="20">
        <v>0</v>
      </c>
      <c r="EG9" s="66">
        <v>1</v>
      </c>
      <c r="EH9" s="20">
        <v>0</v>
      </c>
      <c r="EI9" s="6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6">
        <v>0</v>
      </c>
      <c r="ED11" s="20">
        <v>1</v>
      </c>
      <c r="EE11" s="66">
        <v>0</v>
      </c>
      <c r="EF11" s="20">
        <v>0</v>
      </c>
      <c r="EG11" s="66">
        <v>0</v>
      </c>
      <c r="EH11" s="20">
        <v>1</v>
      </c>
      <c r="EI11" s="6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3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6">
        <v>0</v>
      </c>
      <c r="ED13" s="20">
        <v>0</v>
      </c>
      <c r="EE13" s="66">
        <v>1</v>
      </c>
      <c r="EF13" s="20">
        <v>1</v>
      </c>
      <c r="EG13" s="66">
        <v>0</v>
      </c>
      <c r="EH13" s="20">
        <v>0</v>
      </c>
      <c r="EI13" s="6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3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6">
        <v>0</v>
      </c>
      <c r="ED15" s="20">
        <v>0</v>
      </c>
      <c r="EE15" s="66">
        <v>1</v>
      </c>
      <c r="EF15" s="20">
        <v>0</v>
      </c>
      <c r="EG15" s="66">
        <v>0</v>
      </c>
      <c r="EH15" s="20">
        <v>0</v>
      </c>
      <c r="EI15" s="6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3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6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6">
        <v>0</v>
      </c>
      <c r="ED17" s="20">
        <v>0</v>
      </c>
      <c r="EE17" s="66">
        <v>0</v>
      </c>
      <c r="EF17" s="20">
        <v>1</v>
      </c>
      <c r="EG17" s="66">
        <v>0</v>
      </c>
      <c r="EH17" s="20">
        <v>1</v>
      </c>
      <c r="EI17" s="6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3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6">
        <v>0</v>
      </c>
      <c r="ED19" s="20">
        <v>0</v>
      </c>
      <c r="EE19" s="66">
        <v>0</v>
      </c>
      <c r="EF19" s="20">
        <v>1</v>
      </c>
      <c r="EG19" s="66">
        <v>1</v>
      </c>
      <c r="EH19" s="20">
        <v>0</v>
      </c>
      <c r="EI19" s="6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6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6">
        <v>0</v>
      </c>
      <c r="ED21" s="20">
        <v>0</v>
      </c>
      <c r="EE21" s="66">
        <v>0</v>
      </c>
      <c r="EF21" s="20">
        <v>1</v>
      </c>
      <c r="EG21" s="66">
        <v>1</v>
      </c>
      <c r="EH21" s="20">
        <v>1</v>
      </c>
      <c r="EI21" s="6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0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6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6">
        <v>0</v>
      </c>
      <c r="ED23" s="20">
        <v>0</v>
      </c>
      <c r="EE23" s="66">
        <v>0</v>
      </c>
      <c r="EF23" s="20">
        <v>1</v>
      </c>
      <c r="EG23" s="66">
        <v>1</v>
      </c>
      <c r="EH23" s="20">
        <v>0</v>
      </c>
      <c r="EI23" s="6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6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35" t="s">
        <v>60</v>
      </c>
      <c r="C24" s="66">
        <f>C1+C5+C7+C11+C9+C15</f>
        <v>0</v>
      </c>
      <c r="D24" s="66">
        <f>D1+D5+D7+D11+D9+D15+D19</f>
        <v>1</v>
      </c>
      <c r="E24" s="66">
        <f>E1+E5+E7+E11+E9+E15</f>
        <v>1</v>
      </c>
      <c r="F24" s="66">
        <f>F1+F5+F7+F11+F9+F15</f>
        <v>1</v>
      </c>
      <c r="G24" s="66">
        <f>G1+G5+G7+G11+G9+G15</f>
        <v>0</v>
      </c>
      <c r="H24" s="66">
        <f>H1+H5+H7+H11+H9+H15</f>
        <v>1</v>
      </c>
      <c r="I24" s="66">
        <f>I1+I5+I7+I11+I9+I15</f>
        <v>2</v>
      </c>
      <c r="J24" s="66">
        <f>J1+J7+J11+J9+J15</f>
        <v>0</v>
      </c>
      <c r="K24" s="66">
        <f>K1+K5+K7+K11+K9+K15+K19</f>
        <v>6</v>
      </c>
      <c r="M24" s="35" t="s">
        <v>60</v>
      </c>
      <c r="N24" s="66">
        <f t="shared" ref="N24:Q24" si="0">N1+N5+N7+N9+N11+N13+N15</f>
        <v>0</v>
      </c>
      <c r="O24" s="66">
        <f t="shared" si="0"/>
        <v>2</v>
      </c>
      <c r="P24" s="66">
        <f t="shared" si="0"/>
        <v>0</v>
      </c>
      <c r="Q24" s="66">
        <f t="shared" si="0"/>
        <v>1</v>
      </c>
      <c r="R24" s="66">
        <f>R1+R5+R7+R9+R11+R13+R15+R21</f>
        <v>1</v>
      </c>
      <c r="S24" s="66">
        <f>S1+S5+S7+S9+S11+S13+S15+S21</f>
        <v>4</v>
      </c>
      <c r="U24" s="35" t="s">
        <v>60</v>
      </c>
      <c r="V24" s="40">
        <f t="shared" ref="V24:Z24" si="1">V1+V5+V7+V9+V11+V13+V15</f>
        <v>0</v>
      </c>
      <c r="W24" s="40">
        <f>W1+W5+W7+W9+W11+W13+W15+W21+W19</f>
        <v>4</v>
      </c>
      <c r="X24" s="40">
        <f t="shared" si="1"/>
        <v>2</v>
      </c>
      <c r="Y24" s="40">
        <f t="shared" si="1"/>
        <v>2</v>
      </c>
      <c r="Z24" s="40">
        <f t="shared" si="1"/>
        <v>0</v>
      </c>
      <c r="AA24" s="40">
        <f>AA1+AA5+AA7+AA9+AA11+AA13+AA15+AA19+AA21</f>
        <v>8</v>
      </c>
      <c r="AC24" s="36" t="s">
        <v>60</v>
      </c>
      <c r="AD24" s="37">
        <f t="shared" ref="AD24:AL24" si="2">SUM(AD5+AD7+AD13)</f>
        <v>0</v>
      </c>
      <c r="AE24" s="37">
        <f t="shared" si="2"/>
        <v>2</v>
      </c>
      <c r="AF24" s="37">
        <f>SUM(AF5+AF7+AF13,AF15,AF17)</f>
        <v>2</v>
      </c>
      <c r="AG24" s="37">
        <f t="shared" si="2"/>
        <v>0</v>
      </c>
      <c r="AH24" s="37">
        <f t="shared" si="2"/>
        <v>2</v>
      </c>
      <c r="AI24" s="37">
        <f t="shared" si="2"/>
        <v>1</v>
      </c>
      <c r="AJ24" s="37">
        <f>SUM(AJ5+AJ7+AJ13,AJ11)</f>
        <v>1</v>
      </c>
      <c r="AK24" s="37">
        <f t="shared" si="2"/>
        <v>2</v>
      </c>
      <c r="AL24" s="37">
        <f t="shared" si="2"/>
        <v>0</v>
      </c>
      <c r="AM24" s="37">
        <f>SUM(AM5+AM7+AM13,AM11,AM15,AM17)</f>
        <v>10</v>
      </c>
      <c r="AO24" s="66" t="s">
        <v>60</v>
      </c>
      <c r="AP24" s="25">
        <f t="shared" ref="AP24:AV24" si="3">SUM(AP5+AP7+AP9+AP11+AP13+AP15+AP17+AP23)</f>
        <v>0</v>
      </c>
      <c r="AQ24" s="25">
        <f t="shared" si="3"/>
        <v>3</v>
      </c>
      <c r="AR24" s="25">
        <f t="shared" si="3"/>
        <v>0</v>
      </c>
      <c r="AS24" s="25">
        <f t="shared" si="3"/>
        <v>3</v>
      </c>
      <c r="AT24" s="25">
        <f t="shared" si="3"/>
        <v>0</v>
      </c>
      <c r="AU24" s="25">
        <f t="shared" si="3"/>
        <v>1</v>
      </c>
      <c r="AV24" s="25">
        <f t="shared" si="3"/>
        <v>0</v>
      </c>
      <c r="AW24" s="25">
        <f>SUM(AW5+AW7+AW9+AW11+AW13+AW15+AW17+AW23)</f>
        <v>3</v>
      </c>
      <c r="AX24" s="25">
        <f>SUM(AX5+AX7+AX9+AX11+AX13+AX15+AX17+AX19+AX21+AX23)</f>
        <v>14</v>
      </c>
      <c r="AZ24" s="43" t="s">
        <v>60</v>
      </c>
      <c r="BA24" s="33">
        <f>SUM(BA5+BA7+BA9+BA11+BA15)</f>
        <v>0</v>
      </c>
      <c r="BB24" s="33">
        <f>SUM(BB5+BB7+BB9+BB11+BB15)</f>
        <v>1</v>
      </c>
      <c r="BC24" s="33">
        <f>SUM(BC5+BC7+BC9+BC11+BC15+BC21)</f>
        <v>1</v>
      </c>
      <c r="BD24" s="33">
        <f>SUM(BD5+BD7+BD9+BD11+BD15+BD21)</f>
        <v>2</v>
      </c>
      <c r="BF24" s="35" t="s">
        <v>60</v>
      </c>
      <c r="BG24" s="66">
        <f>SUM(BG11,BG7,BG5+BG17)</f>
        <v>0</v>
      </c>
      <c r="BH24" s="66">
        <f>SUM(BH11,BH7,BH5+BH17)</f>
        <v>2</v>
      </c>
      <c r="BI24" s="66">
        <f t="shared" ref="BI24:BT24" si="4">SUM(BI11,BI7,BI5+BI17)</f>
        <v>2</v>
      </c>
      <c r="BJ24" s="66">
        <f t="shared" si="4"/>
        <v>0</v>
      </c>
      <c r="BK24" s="66">
        <f t="shared" si="4"/>
        <v>0</v>
      </c>
      <c r="BL24" s="66">
        <f t="shared" si="4"/>
        <v>1</v>
      </c>
      <c r="BM24" s="66">
        <f t="shared" si="4"/>
        <v>0</v>
      </c>
      <c r="BN24" s="66">
        <f t="shared" si="4"/>
        <v>0</v>
      </c>
      <c r="BO24" s="66">
        <f t="shared" si="4"/>
        <v>0</v>
      </c>
      <c r="BP24" s="66">
        <f t="shared" si="4"/>
        <v>1</v>
      </c>
      <c r="BQ24" s="66">
        <f t="shared" si="4"/>
        <v>0</v>
      </c>
      <c r="BR24" s="66">
        <f t="shared" si="4"/>
        <v>0</v>
      </c>
      <c r="BS24" s="66">
        <f t="shared" si="4"/>
        <v>0</v>
      </c>
      <c r="BT24" s="66">
        <f t="shared" si="4"/>
        <v>0</v>
      </c>
      <c r="BU24" s="66">
        <f>SUM(BU11,BU7,+BU17)</f>
        <v>0</v>
      </c>
      <c r="BV24" s="66">
        <f>SUM(BV11,BV7,BV5)</f>
        <v>5</v>
      </c>
      <c r="BX24" s="43" t="s">
        <v>60</v>
      </c>
      <c r="BY24" s="66">
        <f>SUM(BY5,BY7,BY9,BY11+BY17)</f>
        <v>0</v>
      </c>
      <c r="BZ24" s="66">
        <f>SUM(BZ5,BZ7,BZ9,BZ11+BZ17)</f>
        <v>1</v>
      </c>
      <c r="CA24" s="66">
        <f t="shared" ref="CA24:CN24" si="5">SUM(CA5,CA7,CA9,CA11+CA17)</f>
        <v>2</v>
      </c>
      <c r="CB24" s="66">
        <f t="shared" si="5"/>
        <v>0</v>
      </c>
      <c r="CC24" s="66">
        <f t="shared" si="5"/>
        <v>0</v>
      </c>
      <c r="CD24" s="66">
        <f t="shared" si="5"/>
        <v>0</v>
      </c>
      <c r="CE24" s="66">
        <f t="shared" si="5"/>
        <v>0</v>
      </c>
      <c r="CF24" s="66">
        <f t="shared" si="5"/>
        <v>1</v>
      </c>
      <c r="CG24" s="66">
        <f t="shared" si="5"/>
        <v>1</v>
      </c>
      <c r="CH24" s="66">
        <f t="shared" si="5"/>
        <v>0</v>
      </c>
      <c r="CI24" s="66">
        <f t="shared" si="5"/>
        <v>0</v>
      </c>
      <c r="CJ24" s="66">
        <f t="shared" si="5"/>
        <v>0</v>
      </c>
      <c r="CK24" s="66">
        <f t="shared" si="5"/>
        <v>0</v>
      </c>
      <c r="CL24" s="66">
        <f t="shared" si="5"/>
        <v>0</v>
      </c>
      <c r="CM24" s="66">
        <f t="shared" si="5"/>
        <v>0</v>
      </c>
      <c r="CN24" s="66">
        <f t="shared" si="5"/>
        <v>0</v>
      </c>
      <c r="CO24" s="66">
        <f>SUM(CO5,CO7,CO9,CO11)</f>
        <v>4</v>
      </c>
      <c r="CP24" s="32"/>
      <c r="CQ24" s="38" t="s">
        <v>60</v>
      </c>
      <c r="CR24" s="43">
        <f t="shared" ref="CR24:CW24" si="6">SUM(CR15,CR11,CR9,CR7,CR5,CR23)</f>
        <v>0</v>
      </c>
      <c r="CS24" s="43">
        <f t="shared" si="6"/>
        <v>0</v>
      </c>
      <c r="CT24" s="43">
        <f t="shared" si="6"/>
        <v>1</v>
      </c>
      <c r="CU24" s="43">
        <f t="shared" si="6"/>
        <v>0</v>
      </c>
      <c r="CV24" s="43">
        <f t="shared" si="6"/>
        <v>2</v>
      </c>
      <c r="CW24" s="43">
        <f t="shared" si="6"/>
        <v>2</v>
      </c>
      <c r="CX24" s="43">
        <f>SUM(CX15,CX11,CX9,CX7,CX5,CX23)</f>
        <v>5</v>
      </c>
      <c r="CZ24" s="38" t="s">
        <v>60</v>
      </c>
      <c r="DA24" s="66">
        <f>SUM(DA15,DA11,DA9,DA7,DA5)</f>
        <v>0</v>
      </c>
      <c r="DB24" s="66">
        <f>SUM(DB15,DB11,DB9,DB7,DB5)</f>
        <v>1</v>
      </c>
      <c r="DC24" s="66">
        <f>SUM(DC15,DC11,DC9,DC7,DC5+DC17+DC19)</f>
        <v>4</v>
      </c>
      <c r="DD24" s="66">
        <f>SUM(DD15,DD11,DD9,DD7,DD5+DD17)</f>
        <v>2</v>
      </c>
      <c r="DE24" s="66">
        <f>SUM(DE15,DE11,DE9,DE7,DE5+DE17)</f>
        <v>3</v>
      </c>
      <c r="DF24" s="66">
        <f>SUM(DF15,DF11,DF9,DF7,DF5+DF17)</f>
        <v>1</v>
      </c>
      <c r="DG24" s="66">
        <f>SUM(DG15,DG11,DG9,DG7,DG5+DG17)</f>
        <v>0</v>
      </c>
      <c r="DH24" s="66">
        <f>SUM(DH15,DH11,DH9,DH7,DH5+DH17+DH19)</f>
        <v>2</v>
      </c>
      <c r="DI24" s="66">
        <f>SUM(DI15,DI11,DI9,DI7,DI5+DI17)</f>
        <v>1</v>
      </c>
      <c r="DJ24" s="66">
        <f>SUM(DJ15,DJ11,DJ9,DJ7,DJ5+DJ17)</f>
        <v>1</v>
      </c>
      <c r="DK24" s="66">
        <f>SUM(DK15,DK11,DK9,DK7,DK5+DK17+DK19)</f>
        <v>4</v>
      </c>
      <c r="DL24" s="66">
        <f>SUM(DL5,DL7,DL9,DL11,DL15,DL17,DL19)</f>
        <v>19</v>
      </c>
      <c r="DN24" s="29" t="s">
        <v>60</v>
      </c>
      <c r="DO24" s="20">
        <f t="shared" ref="DO24:DY24" si="7">SUM(DO5,DO9,DO11,DO13,DO15)</f>
        <v>0</v>
      </c>
      <c r="DP24" s="20">
        <f>SUM(DP5,DP9,DP11,DP13,DP15,DP19,DP21)</f>
        <v>7</v>
      </c>
      <c r="DQ24" s="20">
        <f>SUM(DQ5,DQ9,DQ11,DQ13,DQ15,DQ21)</f>
        <v>4</v>
      </c>
      <c r="DR24" s="20">
        <f t="shared" si="7"/>
        <v>2</v>
      </c>
      <c r="DS24" s="20">
        <f t="shared" si="7"/>
        <v>0</v>
      </c>
      <c r="DT24" s="20">
        <f t="shared" si="7"/>
        <v>4</v>
      </c>
      <c r="DU24" s="20">
        <f t="shared" si="7"/>
        <v>1</v>
      </c>
      <c r="DV24" s="20">
        <f t="shared" si="7"/>
        <v>0</v>
      </c>
      <c r="DW24" s="20">
        <f t="shared" si="7"/>
        <v>0</v>
      </c>
      <c r="DX24" s="20">
        <f t="shared" si="7"/>
        <v>2</v>
      </c>
      <c r="DY24" s="20">
        <f t="shared" si="7"/>
        <v>0</v>
      </c>
      <c r="DZ24" s="20">
        <f>SUM(DZ5,DZ9,DZ11,DZ13,DZ15,DZ19,DZ21)</f>
        <v>20</v>
      </c>
      <c r="EB24" s="65" t="s">
        <v>60</v>
      </c>
      <c r="EC24" s="39">
        <f>EC5+EC7+EC9+EC11+EC13+EC15+EC17</f>
        <v>0</v>
      </c>
      <c r="ED24" s="39">
        <f>ED5+ED7+ED9+ED11+ED13+ED15+ED17</f>
        <v>1</v>
      </c>
      <c r="EE24" s="39">
        <f>EE5+EE7+EE9+EE11+EE13+EE15+EE17</f>
        <v>3</v>
      </c>
      <c r="EF24" s="39">
        <f>EF5+EF7+EF9+EF11+EF13+EF15+EF17+EF19+EF21+EF23</f>
        <v>6</v>
      </c>
      <c r="EG24" s="39">
        <f>EG5+EG7+EG9+EG11+EG13+EG15+EG17+EG19+EG21+EG23</f>
        <v>6</v>
      </c>
      <c r="EH24" s="39">
        <f>EH5+EH7+EH9+EH11+EH13+EH15+EH17+EH21</f>
        <v>5</v>
      </c>
      <c r="EI24" s="39">
        <f>EI5+EI7+EI9+EI11+EI13+EI15+EI17</f>
        <v>1</v>
      </c>
      <c r="EJ24" s="39">
        <f>EJ5+EJ7+EJ9+EJ11+EJ13+EJ15+EJ17+EJ19</f>
        <v>1</v>
      </c>
      <c r="EK24" s="39">
        <f>EK5+EK7+EK9+EK11+EK13+EK15+EK17+EK19+EK21</f>
        <v>21</v>
      </c>
      <c r="EM24" s="43" t="s">
        <v>60</v>
      </c>
      <c r="EN24" s="33">
        <f t="shared" ref="EN24:ER24" si="8">SUM(EN15,EN11,EN9,EN7,EN5)</f>
        <v>0</v>
      </c>
      <c r="EO24" s="33">
        <v>1</v>
      </c>
      <c r="EP24" s="33">
        <v>1</v>
      </c>
      <c r="EQ24" s="33">
        <f t="shared" si="8"/>
        <v>1</v>
      </c>
      <c r="ER24" s="33">
        <f t="shared" si="8"/>
        <v>0</v>
      </c>
      <c r="ES24" s="33">
        <f>SUM(ES15,ES11,ES9,ES7,ES5+ES21)</f>
        <v>3</v>
      </c>
      <c r="EU24" s="35" t="s">
        <v>60</v>
      </c>
      <c r="EV24" s="66">
        <f>SUM(EV15,EV11,EV9,EV7,EV5)</f>
        <v>0</v>
      </c>
      <c r="EW24" s="66">
        <f>SUM(EW15,EW11,EW9,EW7,EW5+EW19)</f>
        <v>3</v>
      </c>
      <c r="EX24" s="66">
        <v>2</v>
      </c>
      <c r="EY24" s="66">
        <f>SUM(EY15,EY11,EY9,EY7,EY5,EY19)</f>
        <v>2</v>
      </c>
      <c r="EZ24" s="66">
        <f>SUM(EZ15,EZ11,EZ9,EZ7,EZ5+EZ17+EZ19+EZ21+EZ23)</f>
        <v>7</v>
      </c>
      <c r="FB24" s="35" t="s">
        <v>60</v>
      </c>
      <c r="FC24" s="39">
        <f>SUM(FC5,FC7,FC9,FC11,FC13,FC15)</f>
        <v>0</v>
      </c>
      <c r="FD24" s="39">
        <f>SUM(FD5,FD7,FD9,FD11,FD13,FD15,FD19)</f>
        <v>3</v>
      </c>
      <c r="FE24" s="39">
        <f>SUM(FE5,FE7,FE9,FE11,FE13,FE15)</f>
        <v>1</v>
      </c>
      <c r="FF24" s="39">
        <f>SUM(FF5,FF7,FF9,FF11,FF13,FF15)</f>
        <v>2</v>
      </c>
      <c r="FG24" s="39">
        <f>SUM(FG5,FG7,FG9,FG11,FG13,FG15)</f>
        <v>0</v>
      </c>
      <c r="FH24" s="39">
        <f>SUM(FH5,FH7,FH9,FH11,FH13,FH15,FH21)</f>
        <v>4</v>
      </c>
      <c r="FI24" s="39">
        <f>SUM(FI5,FI7,FI9,FI11,FI13,FI15)</f>
        <v>1</v>
      </c>
      <c r="FJ24" s="39">
        <f>SUM(FJ5,FJ7,FJ9,FJ11,FJ13,FJ15,FJ19,FJ21)</f>
        <v>3</v>
      </c>
      <c r="FK24" s="39">
        <f>SUM(FK5,FK7,FK9,FK11,FK13,FK15,FK19,FK21)</f>
        <v>14</v>
      </c>
      <c r="FM24" s="35" t="s">
        <v>60</v>
      </c>
      <c r="FN24" s="43">
        <f t="shared" ref="FN24:FR24" si="9">SUM(FN11,FN7,FN5)</f>
        <v>0</v>
      </c>
      <c r="FO24" s="43">
        <f t="shared" si="9"/>
        <v>1</v>
      </c>
      <c r="FP24" s="43">
        <f>SUM(FP11,FP7,FP5,FP13)</f>
        <v>2</v>
      </c>
      <c r="FQ24" s="43">
        <f t="shared" si="9"/>
        <v>0</v>
      </c>
      <c r="FR24" s="43">
        <f t="shared" si="9"/>
        <v>1</v>
      </c>
      <c r="FS24" s="43">
        <f>SUM(FS11,FS7,FS5,FS13)</f>
        <v>4</v>
      </c>
      <c r="FU24" s="79" t="s">
        <v>60</v>
      </c>
      <c r="FV24" s="76">
        <f>SUM(FV9,FV5)</f>
        <v>0</v>
      </c>
      <c r="FW24" s="76">
        <f>SUM(FW9,FW5)</f>
        <v>0</v>
      </c>
      <c r="FX24" s="76">
        <v>1</v>
      </c>
      <c r="FY24" s="76">
        <f>SUM(FY9,FY5)</f>
        <v>0</v>
      </c>
      <c r="FZ24" s="43">
        <v>0</v>
      </c>
      <c r="GA24" s="26">
        <v>0</v>
      </c>
      <c r="GC24" s="35" t="s">
        <v>60</v>
      </c>
      <c r="GD24" s="43">
        <f t="shared" ref="GD24:GI24" si="10">SUM(GD15,GD13,GD11,GD9,GD7,GD5)</f>
        <v>0</v>
      </c>
      <c r="GE24" s="43">
        <f t="shared" si="10"/>
        <v>2</v>
      </c>
      <c r="GF24" s="43">
        <v>3</v>
      </c>
      <c r="GG24" s="43">
        <f>SUM(GG15,GG13,GG11,GG9,GG7,GG5+GG21)</f>
        <v>2</v>
      </c>
      <c r="GH24" s="43">
        <f t="shared" si="10"/>
        <v>2</v>
      </c>
      <c r="GI24" s="43">
        <f t="shared" si="10"/>
        <v>3</v>
      </c>
      <c r="GJ24" s="43">
        <f>SUM(GJ15,GJ13,GJ11,GJ9,GJ7,GJ5,GJ19,GJ21)</f>
        <v>3</v>
      </c>
      <c r="GK24" s="43">
        <f>SUM(GK15,GK13,GK11,GK9,GK7,GK5,GK19+GK21+GK23)</f>
        <v>15</v>
      </c>
      <c r="GM24" s="35" t="s">
        <v>60</v>
      </c>
      <c r="GN24" s="70">
        <f t="shared" ref="GN24:GX24" si="11">SUM(GN15,GN13,GN11,GN9,GN7,GN5,GN17,GN19+GN21+GN23)</f>
        <v>0</v>
      </c>
      <c r="GO24" s="70">
        <f t="shared" si="11"/>
        <v>2</v>
      </c>
      <c r="GP24" s="70">
        <f t="shared" si="11"/>
        <v>0</v>
      </c>
      <c r="GQ24" s="70">
        <f t="shared" si="11"/>
        <v>1</v>
      </c>
      <c r="GR24" s="70">
        <f t="shared" si="11"/>
        <v>0</v>
      </c>
      <c r="GS24" s="70">
        <f t="shared" si="11"/>
        <v>4</v>
      </c>
      <c r="GT24" s="70">
        <f t="shared" si="11"/>
        <v>3</v>
      </c>
      <c r="GU24" s="70">
        <f t="shared" si="11"/>
        <v>3</v>
      </c>
      <c r="GV24" s="70">
        <f t="shared" si="11"/>
        <v>3</v>
      </c>
      <c r="GW24" s="70">
        <f t="shared" si="11"/>
        <v>2</v>
      </c>
      <c r="GX24" s="70">
        <f t="shared" si="11"/>
        <v>1</v>
      </c>
      <c r="GY24" s="66">
        <f>SUM(GY15,GY13,GY11,GY9,GY7,GY5,GY17,GY19+GY21+GY23)</f>
        <v>18</v>
      </c>
    </row>
    <row r="26" spans="2:207" ht="15" customHeight="1" x14ac:dyDescent="0.25"/>
  </sheetData>
  <mergeCells count="258">
    <mergeCell ref="FU11:GA11"/>
    <mergeCell ref="FU12:GA12"/>
    <mergeCell ref="FU13:GA13"/>
    <mergeCell ref="FU14:GA14"/>
    <mergeCell ref="U23:AA23"/>
    <mergeCell ref="FB23:FK23"/>
    <mergeCell ref="CZ21:DL21"/>
    <mergeCell ref="DN23:DZ23"/>
    <mergeCell ref="EM23:ES23"/>
    <mergeCell ref="FM22:FS22"/>
    <mergeCell ref="GC22:GK22"/>
    <mergeCell ref="GM22:GY22"/>
    <mergeCell ref="AC23:AM23"/>
    <mergeCell ref="BG23:BV23"/>
    <mergeCell ref="BY23:CO23"/>
    <mergeCell ref="CZ22:DL22"/>
    <mergeCell ref="DN22:DZ22"/>
    <mergeCell ref="EB22:EK22"/>
    <mergeCell ref="EM22:ES22"/>
    <mergeCell ref="EU22:EZ22"/>
    <mergeCell ref="FB22:FK22"/>
    <mergeCell ref="FM23:FS23"/>
    <mergeCell ref="CZ23:DL23"/>
    <mergeCell ref="FU22:GA22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FM20:FS20"/>
    <mergeCell ref="GC20:GK20"/>
    <mergeCell ref="GM20:GY20"/>
    <mergeCell ref="B21:K21"/>
    <mergeCell ref="AC21:AM21"/>
    <mergeCell ref="BG21:BV21"/>
    <mergeCell ref="BY21:CO21"/>
    <mergeCell ref="FM21:FS21"/>
    <mergeCell ref="CQ20:CX20"/>
    <mergeCell ref="CZ20:DL20"/>
    <mergeCell ref="DN20:DZ20"/>
    <mergeCell ref="EB20:EK20"/>
    <mergeCell ref="EM20:ES20"/>
    <mergeCell ref="EU20:EZ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FB20:FK20"/>
    <mergeCell ref="FU20:GA20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B18:F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GM16:GY16"/>
    <mergeCell ref="BX16:CO16"/>
    <mergeCell ref="CQ16:CX16"/>
    <mergeCell ref="CZ16:DL16"/>
    <mergeCell ref="DN16:DZ16"/>
    <mergeCell ref="EB16:EK16"/>
    <mergeCell ref="EM16:ES16"/>
    <mergeCell ref="FB17:FK17"/>
    <mergeCell ref="FU17:GA17"/>
    <mergeCell ref="CQ17:CX17"/>
    <mergeCell ref="DN17:DZ17"/>
    <mergeCell ref="EM17:ES17"/>
    <mergeCell ref="FM16:FS16"/>
    <mergeCell ref="FU16:GA16"/>
    <mergeCell ref="GC16:GK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U14:EZ14"/>
    <mergeCell ref="FB14:FK14"/>
    <mergeCell ref="FM14:FS14"/>
    <mergeCell ref="GC14:GK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GM10:GY10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GC12:GK12"/>
    <mergeCell ref="GM12:GY12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GM6:GY6"/>
    <mergeCell ref="B7:K7"/>
    <mergeCell ref="M7:S7"/>
    <mergeCell ref="DN7:DZ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BX4:CO4"/>
    <mergeCell ref="CQ4:CX4"/>
    <mergeCell ref="B2:K2"/>
    <mergeCell ref="M2:S2"/>
    <mergeCell ref="FM4:FS4"/>
    <mergeCell ref="GC4:GK4"/>
    <mergeCell ref="GM4:GY4"/>
    <mergeCell ref="EM4:ES4"/>
    <mergeCell ref="EU4:EZ4"/>
    <mergeCell ref="FB4:FK4"/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GC10:GK10"/>
    <mergeCell ref="FU4:GA4"/>
    <mergeCell ref="FU6:GA6"/>
    <mergeCell ref="FU7:GA7"/>
    <mergeCell ref="FU8:GA8"/>
    <mergeCell ref="FU10:GA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8"/>
  <sheetViews>
    <sheetView topLeftCell="A4" zoomScaleNormal="100" workbookViewId="0">
      <selection activeCell="GG31" sqref="GG31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9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9">
        <v>0</v>
      </c>
      <c r="BR5" s="21">
        <v>0</v>
      </c>
      <c r="BS5" s="69">
        <v>0</v>
      </c>
      <c r="BT5" s="21">
        <v>0</v>
      </c>
      <c r="BU5" s="69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9">
        <v>2</v>
      </c>
      <c r="CZ5" s="43" t="s">
        <v>60</v>
      </c>
      <c r="DA5" s="69">
        <v>0</v>
      </c>
      <c r="DB5" s="26">
        <v>0</v>
      </c>
      <c r="DC5" s="69">
        <v>0</v>
      </c>
      <c r="DD5" s="26">
        <v>0</v>
      </c>
      <c r="DE5" s="69">
        <v>0</v>
      </c>
      <c r="DF5" s="26">
        <v>0</v>
      </c>
      <c r="DG5" s="69">
        <v>0</v>
      </c>
      <c r="DH5" s="26">
        <v>0</v>
      </c>
      <c r="DI5" s="69">
        <v>0</v>
      </c>
      <c r="DJ5" s="26">
        <v>1</v>
      </c>
      <c r="DK5" s="69">
        <v>0</v>
      </c>
      <c r="DL5" s="69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9">
        <v>0</v>
      </c>
      <c r="ED5" s="20">
        <v>0</v>
      </c>
      <c r="EE5" s="69">
        <v>1</v>
      </c>
      <c r="EF5" s="20">
        <v>0</v>
      </c>
      <c r="EG5" s="69">
        <v>1</v>
      </c>
      <c r="EH5" s="20">
        <v>2</v>
      </c>
      <c r="EI5" s="69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9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9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9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9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9">
        <v>0</v>
      </c>
      <c r="DB7" s="26">
        <v>1</v>
      </c>
      <c r="DC7" s="69">
        <v>0</v>
      </c>
      <c r="DD7" s="26">
        <v>0</v>
      </c>
      <c r="DE7" s="69">
        <v>0</v>
      </c>
      <c r="DF7" s="26">
        <v>1</v>
      </c>
      <c r="DG7" s="69">
        <v>0</v>
      </c>
      <c r="DH7" s="26">
        <v>1</v>
      </c>
      <c r="DI7" s="69">
        <v>0</v>
      </c>
      <c r="DJ7" s="26">
        <v>0</v>
      </c>
      <c r="DK7" s="69">
        <v>1</v>
      </c>
      <c r="DL7" s="69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9">
        <v>0</v>
      </c>
      <c r="ED7" s="20">
        <v>0</v>
      </c>
      <c r="EE7" s="69">
        <v>0</v>
      </c>
      <c r="EF7" s="20">
        <v>1</v>
      </c>
      <c r="EG7" s="69">
        <v>1</v>
      </c>
      <c r="EH7" s="20">
        <v>0</v>
      </c>
      <c r="EI7" s="69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9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9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9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9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9">
        <v>0</v>
      </c>
      <c r="DB9" s="26">
        <v>0</v>
      </c>
      <c r="DC9" s="69">
        <v>0</v>
      </c>
      <c r="DD9" s="26">
        <v>1</v>
      </c>
      <c r="DE9" s="69">
        <v>0</v>
      </c>
      <c r="DF9" s="26">
        <v>0</v>
      </c>
      <c r="DG9" s="69">
        <v>0</v>
      </c>
      <c r="DH9" s="26">
        <v>0</v>
      </c>
      <c r="DI9" s="69">
        <v>1</v>
      </c>
      <c r="DJ9" s="26">
        <v>0</v>
      </c>
      <c r="DK9" s="69">
        <v>1</v>
      </c>
      <c r="DL9" s="69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9">
        <v>0</v>
      </c>
      <c r="ED9" s="20">
        <v>0</v>
      </c>
      <c r="EE9" s="69">
        <v>0</v>
      </c>
      <c r="EF9" s="20">
        <v>0</v>
      </c>
      <c r="EG9" s="69">
        <v>1</v>
      </c>
      <c r="EH9" s="20">
        <v>0</v>
      </c>
      <c r="EI9" s="69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9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9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9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9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9">
        <v>0</v>
      </c>
      <c r="ED11" s="20">
        <v>1</v>
      </c>
      <c r="EE11" s="69">
        <v>0</v>
      </c>
      <c r="EF11" s="20">
        <v>0</v>
      </c>
      <c r="EG11" s="69">
        <v>0</v>
      </c>
      <c r="EH11" s="20">
        <v>1</v>
      </c>
      <c r="EI11" s="69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9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9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9">
        <v>0</v>
      </c>
      <c r="ED13" s="20">
        <v>0</v>
      </c>
      <c r="EE13" s="69">
        <v>1</v>
      </c>
      <c r="EF13" s="20">
        <v>1</v>
      </c>
      <c r="EG13" s="69">
        <v>0</v>
      </c>
      <c r="EH13" s="20">
        <v>0</v>
      </c>
      <c r="EI13" s="69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9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9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9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9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9">
        <v>0</v>
      </c>
      <c r="ED15" s="20">
        <v>0</v>
      </c>
      <c r="EE15" s="69">
        <v>1</v>
      </c>
      <c r="EF15" s="20">
        <v>0</v>
      </c>
      <c r="EG15" s="69">
        <v>0</v>
      </c>
      <c r="EH15" s="20">
        <v>0</v>
      </c>
      <c r="EI15" s="69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9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9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9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9">
        <v>0</v>
      </c>
      <c r="ED17" s="20">
        <v>0</v>
      </c>
      <c r="EE17" s="69">
        <v>0</v>
      </c>
      <c r="EF17" s="20">
        <v>1</v>
      </c>
      <c r="EG17" s="69">
        <v>0</v>
      </c>
      <c r="EH17" s="20">
        <v>1</v>
      </c>
      <c r="EI17" s="69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9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9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9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9">
        <v>0</v>
      </c>
      <c r="ED19" s="20">
        <v>0</v>
      </c>
      <c r="EE19" s="69">
        <v>0</v>
      </c>
      <c r="EF19" s="20">
        <v>1</v>
      </c>
      <c r="EG19" s="69">
        <v>1</v>
      </c>
      <c r="EH19" s="20">
        <v>0</v>
      </c>
      <c r="EI19" s="69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9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9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9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9">
        <v>0</v>
      </c>
      <c r="ED21" s="20">
        <v>0</v>
      </c>
      <c r="EE21" s="69">
        <v>0</v>
      </c>
      <c r="EF21" s="20">
        <v>1</v>
      </c>
      <c r="EG21" s="69">
        <v>1</v>
      </c>
      <c r="EH21" s="20">
        <v>1</v>
      </c>
      <c r="EI21" s="69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69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9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9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9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9">
        <v>0</v>
      </c>
      <c r="ED23" s="20">
        <v>0</v>
      </c>
      <c r="EE23" s="69">
        <v>0</v>
      </c>
      <c r="EF23" s="20">
        <v>1</v>
      </c>
      <c r="EG23" s="69">
        <v>1</v>
      </c>
      <c r="EH23" s="20">
        <v>0</v>
      </c>
      <c r="EI23" s="69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0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69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69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69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0">
        <v>0</v>
      </c>
      <c r="ED25" s="20">
        <v>0</v>
      </c>
      <c r="EE25" s="70">
        <v>0</v>
      </c>
      <c r="EF25" s="20">
        <v>0</v>
      </c>
      <c r="EG25" s="70">
        <v>1</v>
      </c>
      <c r="EH25" s="20">
        <v>0</v>
      </c>
      <c r="EI25" s="70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69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35" t="s">
        <v>60</v>
      </c>
      <c r="C26" s="69">
        <f>C1+C5+C7+C11+C9+C15</f>
        <v>0</v>
      </c>
      <c r="D26" s="69">
        <f>D1+D5+D7+D11+D9+D15+D19</f>
        <v>1</v>
      </c>
      <c r="E26" s="69">
        <f>E1+E5+E7+E11+E9+E15</f>
        <v>1</v>
      </c>
      <c r="F26" s="69">
        <f>F1+F5+F7+F11+F9+F15</f>
        <v>1</v>
      </c>
      <c r="G26" s="69">
        <f>G1+G5+G7+G11+G9+G15</f>
        <v>0</v>
      </c>
      <c r="H26" s="69">
        <f>H1+H5+H7+H11+H9+H15+H25</f>
        <v>2</v>
      </c>
      <c r="I26" s="69">
        <f>I1+I5+I7+I11+I9+I15</f>
        <v>2</v>
      </c>
      <c r="J26" s="69">
        <f>J1+J7+J11+J9+J15+J25</f>
        <v>1</v>
      </c>
      <c r="K26" s="69">
        <f>K1+K5+K7+K11+K9+K15+K19+K23+K25</f>
        <v>9</v>
      </c>
      <c r="M26" s="35" t="s">
        <v>60</v>
      </c>
      <c r="N26" s="69">
        <f t="shared" ref="N26:Q26" si="0">N1+N5+N7+N9+N11+N13+N15</f>
        <v>0</v>
      </c>
      <c r="O26" s="69">
        <f t="shared" si="0"/>
        <v>2</v>
      </c>
      <c r="P26" s="69">
        <f t="shared" si="0"/>
        <v>0</v>
      </c>
      <c r="Q26" s="69">
        <f t="shared" si="0"/>
        <v>1</v>
      </c>
      <c r="R26" s="69">
        <f>R1+R5+R7+R9+R11+R13+R15+R21</f>
        <v>1</v>
      </c>
      <c r="S26" s="69">
        <f>S1+S5+S7+S9+S11+S13+S15+S21</f>
        <v>4</v>
      </c>
      <c r="U26" s="35" t="s">
        <v>60</v>
      </c>
      <c r="V26" s="40">
        <f t="shared" ref="V26:Z26" si="1">V1+V5+V7+V9+V11+V13+V15</f>
        <v>0</v>
      </c>
      <c r="W26" s="40">
        <f>W1+W5+W7+W9+W11+W13+W15+W21+W19+W25</f>
        <v>4</v>
      </c>
      <c r="X26" s="40">
        <f t="shared" si="1"/>
        <v>2</v>
      </c>
      <c r="Y26" s="40">
        <f t="shared" si="1"/>
        <v>2</v>
      </c>
      <c r="Z26" s="40">
        <f t="shared" si="1"/>
        <v>0</v>
      </c>
      <c r="AA26" s="40">
        <f>AA1+AA5+AA7+AA9+AA11+AA13+AA15+AA19+AA21+AA25</f>
        <v>8</v>
      </c>
      <c r="AC26" s="36" t="s">
        <v>60</v>
      </c>
      <c r="AD26" s="25">
        <f t="shared" ref="AD26:AL26" si="2">SUM(AD5+AD7+AD13)</f>
        <v>0</v>
      </c>
      <c r="AE26" s="25">
        <f t="shared" si="2"/>
        <v>2</v>
      </c>
      <c r="AF26" s="25">
        <f>SUM(AF5+AF7+AF13,AF15,AF17)</f>
        <v>2</v>
      </c>
      <c r="AG26" s="25">
        <f t="shared" si="2"/>
        <v>0</v>
      </c>
      <c r="AH26" s="25">
        <f t="shared" si="2"/>
        <v>2</v>
      </c>
      <c r="AI26" s="25">
        <f t="shared" si="2"/>
        <v>1</v>
      </c>
      <c r="AJ26" s="25">
        <f>SUM(AJ5+AJ7+AJ13,AJ11)</f>
        <v>1</v>
      </c>
      <c r="AK26" s="25">
        <f t="shared" si="2"/>
        <v>2</v>
      </c>
      <c r="AL26" s="25">
        <f t="shared" si="2"/>
        <v>0</v>
      </c>
      <c r="AM26" s="25">
        <f>SUM(AM5+AM7+AM13,AM11,AM15,AM17)</f>
        <v>10</v>
      </c>
      <c r="AO26" s="69" t="s">
        <v>60</v>
      </c>
      <c r="AP26" s="25">
        <f t="shared" ref="AP26:AV26" si="3">SUM(AP5+AP7+AP9+AP11+AP13+AP15+AP17+AP23)</f>
        <v>0</v>
      </c>
      <c r="AQ26" s="25">
        <f t="shared" si="3"/>
        <v>3</v>
      </c>
      <c r="AR26" s="25">
        <f t="shared" si="3"/>
        <v>0</v>
      </c>
      <c r="AS26" s="25">
        <f t="shared" si="3"/>
        <v>3</v>
      </c>
      <c r="AT26" s="25">
        <f>SUM(AT5+AT7+AT9+AT11+AT13+AT15+AT17+AT23+AT25)</f>
        <v>1</v>
      </c>
      <c r="AU26" s="25">
        <f t="shared" si="3"/>
        <v>1</v>
      </c>
      <c r="AV26" s="25">
        <f t="shared" si="3"/>
        <v>0</v>
      </c>
      <c r="AW26" s="25">
        <f>SUM(AW5+AW7+AW9+AW11+AW13+AW15+AW17+AW23)</f>
        <v>3</v>
      </c>
      <c r="AX26" s="25">
        <f>SUM(AX5+AX7+AX9+AX11+AX13+AX15+AX17+AX19+AX21+AX23+AX25)</f>
        <v>15</v>
      </c>
      <c r="AZ26" s="43" t="s">
        <v>60</v>
      </c>
      <c r="BA26" s="33">
        <f>SUM(BA5+BA7+BA9+BA11+BA15)</f>
        <v>0</v>
      </c>
      <c r="BB26" s="33">
        <f>SUM(BB5+BB7+BB9+BB11+BB15)</f>
        <v>1</v>
      </c>
      <c r="BC26" s="33">
        <f>SUM(BC5+BC7+BC9+BC11+BC15+BC21,BC25)</f>
        <v>2</v>
      </c>
      <c r="BD26" s="33">
        <f>SUM(BD5+BD7+BD9+BD11+BD15+BD21,BD25)</f>
        <v>3</v>
      </c>
      <c r="BF26" s="35" t="s">
        <v>60</v>
      </c>
      <c r="BG26" s="69">
        <f>SUM(BG11,BG7,BG5+BG17)</f>
        <v>0</v>
      </c>
      <c r="BH26" s="69">
        <f>SUM(BH11,BH7,BH5+BH17)</f>
        <v>2</v>
      </c>
      <c r="BI26" s="69">
        <f t="shared" ref="BI26:BT26" si="4">SUM(BI11,BI7,BI5+BI17)</f>
        <v>2</v>
      </c>
      <c r="BJ26" s="69">
        <f t="shared" si="4"/>
        <v>0</v>
      </c>
      <c r="BK26" s="69">
        <f t="shared" si="4"/>
        <v>0</v>
      </c>
      <c r="BL26" s="69">
        <f t="shared" si="4"/>
        <v>1</v>
      </c>
      <c r="BM26" s="69">
        <f t="shared" si="4"/>
        <v>0</v>
      </c>
      <c r="BN26" s="69">
        <f t="shared" si="4"/>
        <v>0</v>
      </c>
      <c r="BO26" s="69">
        <f t="shared" si="4"/>
        <v>0</v>
      </c>
      <c r="BP26" s="69">
        <f t="shared" si="4"/>
        <v>1</v>
      </c>
      <c r="BQ26" s="69">
        <f t="shared" si="4"/>
        <v>0</v>
      </c>
      <c r="BR26" s="69">
        <f t="shared" si="4"/>
        <v>0</v>
      </c>
      <c r="BS26" s="69">
        <f t="shared" si="4"/>
        <v>0</v>
      </c>
      <c r="BT26" s="69">
        <f t="shared" si="4"/>
        <v>0</v>
      </c>
      <c r="BU26" s="69">
        <f>SUM(BU11,BU7,+BU17)</f>
        <v>0</v>
      </c>
      <c r="BV26" s="69">
        <f>SUM(BV11,BV7,BV5)</f>
        <v>5</v>
      </c>
      <c r="BX26" s="43" t="s">
        <v>60</v>
      </c>
      <c r="BY26" s="69">
        <f>SUM(BY5,BY7,BY9,BY11+BY17)</f>
        <v>0</v>
      </c>
      <c r="BZ26" s="69">
        <f>SUM(BZ5,BZ7,BZ9,BZ11+BZ17)</f>
        <v>1</v>
      </c>
      <c r="CA26" s="69">
        <f t="shared" ref="CA26:CN26" si="5">SUM(CA5,CA7,CA9,CA11+CA17)</f>
        <v>2</v>
      </c>
      <c r="CB26" s="69">
        <f t="shared" si="5"/>
        <v>0</v>
      </c>
      <c r="CC26" s="69">
        <f t="shared" si="5"/>
        <v>0</v>
      </c>
      <c r="CD26" s="69">
        <f t="shared" si="5"/>
        <v>0</v>
      </c>
      <c r="CE26" s="69">
        <f t="shared" si="5"/>
        <v>0</v>
      </c>
      <c r="CF26" s="69">
        <f t="shared" si="5"/>
        <v>1</v>
      </c>
      <c r="CG26" s="69">
        <f t="shared" si="5"/>
        <v>1</v>
      </c>
      <c r="CH26" s="69">
        <f t="shared" si="5"/>
        <v>0</v>
      </c>
      <c r="CI26" s="69">
        <f t="shared" si="5"/>
        <v>0</v>
      </c>
      <c r="CJ26" s="69">
        <f t="shared" si="5"/>
        <v>0</v>
      </c>
      <c r="CK26" s="69">
        <f t="shared" si="5"/>
        <v>0</v>
      </c>
      <c r="CL26" s="69">
        <f t="shared" si="5"/>
        <v>0</v>
      </c>
      <c r="CM26" s="69">
        <f t="shared" si="5"/>
        <v>0</v>
      </c>
      <c r="CN26" s="69">
        <f t="shared" si="5"/>
        <v>0</v>
      </c>
      <c r="CO26" s="69">
        <f>SUM(CO5,CO7,CO9,CO11)</f>
        <v>4</v>
      </c>
      <c r="CP26" s="32"/>
      <c r="CQ26" s="38" t="s">
        <v>60</v>
      </c>
      <c r="CR26" s="43">
        <f t="shared" ref="CR26:CX26" si="6">SUM(CR15,CR11,CR9,CR7,CR5)</f>
        <v>0</v>
      </c>
      <c r="CS26" s="43">
        <f t="shared" si="6"/>
        <v>0</v>
      </c>
      <c r="CT26" s="43">
        <f t="shared" si="6"/>
        <v>1</v>
      </c>
      <c r="CU26" s="43">
        <f t="shared" si="6"/>
        <v>0</v>
      </c>
      <c r="CV26" s="43">
        <f t="shared" si="6"/>
        <v>2</v>
      </c>
      <c r="CW26" s="43">
        <f t="shared" si="6"/>
        <v>1</v>
      </c>
      <c r="CX26" s="43">
        <f t="shared" si="6"/>
        <v>4</v>
      </c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28</v>
      </c>
      <c r="DO26" s="33">
        <v>0</v>
      </c>
      <c r="DP26" s="24">
        <v>1</v>
      </c>
      <c r="DQ26" s="33">
        <v>0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0</v>
      </c>
      <c r="DY26" s="33">
        <v>0</v>
      </c>
      <c r="DZ26" s="23">
        <v>3</v>
      </c>
      <c r="EB26" s="68" t="s">
        <v>60</v>
      </c>
      <c r="EC26" s="39">
        <f t="shared" ref="EC26:EJ26" si="7">EC5+EC7+EC9+EC11+EC13+EC15+EC17+EC19+EC21+EC23+EC25</f>
        <v>0</v>
      </c>
      <c r="ED26" s="39">
        <f t="shared" si="7"/>
        <v>1</v>
      </c>
      <c r="EE26" s="39">
        <f t="shared" si="7"/>
        <v>3</v>
      </c>
      <c r="EF26" s="39">
        <f t="shared" si="7"/>
        <v>6</v>
      </c>
      <c r="EG26" s="39">
        <f t="shared" si="7"/>
        <v>7</v>
      </c>
      <c r="EH26" s="39">
        <f t="shared" si="7"/>
        <v>5</v>
      </c>
      <c r="EI26" s="39">
        <f t="shared" si="7"/>
        <v>1</v>
      </c>
      <c r="EJ26" s="39">
        <f t="shared" si="7"/>
        <v>1</v>
      </c>
      <c r="EK26" s="39">
        <f>EK5+EK7+EK9+EK11+EK13+EK15+EK17+EK19+EK21+EK23+EK25</f>
        <v>24</v>
      </c>
      <c r="EM26" s="43" t="s">
        <v>60</v>
      </c>
      <c r="EN26" s="33">
        <f t="shared" ref="EN26:ER26" si="8">SUM(EN15,EN11,EN9,EN7,EN5)</f>
        <v>0</v>
      </c>
      <c r="EO26" s="33">
        <v>1</v>
      </c>
      <c r="EP26" s="33">
        <v>1</v>
      </c>
      <c r="EQ26" s="33">
        <f t="shared" si="8"/>
        <v>1</v>
      </c>
      <c r="ER26" s="33">
        <f t="shared" si="8"/>
        <v>0</v>
      </c>
      <c r="ES26" s="33">
        <f>SUM(ES15,ES11,ES9,ES7,ES5+ES21+ES25)</f>
        <v>3</v>
      </c>
      <c r="EU26" s="35" t="s">
        <v>60</v>
      </c>
      <c r="EV26" s="69">
        <f>SUM(EV15,EV11,EV9,EV7,EV5)</f>
        <v>0</v>
      </c>
      <c r="EW26" s="69">
        <f>SUM(EW15,EW11,EW9,EW7,EW5+EW19)</f>
        <v>3</v>
      </c>
      <c r="EX26" s="69">
        <v>2</v>
      </c>
      <c r="EY26" s="69">
        <f>SUM(EY15,EY11,EY9,EY7,EY5,EY19)</f>
        <v>2</v>
      </c>
      <c r="EZ26" s="69">
        <f>SUM(EZ15,EZ11,EZ9,EZ7,EZ5+EZ17+EZ19+EZ21+EZ23)</f>
        <v>7</v>
      </c>
      <c r="FB26" s="43">
        <v>30</v>
      </c>
      <c r="FC26" s="25">
        <v>0</v>
      </c>
      <c r="FD26" s="24">
        <v>1</v>
      </c>
      <c r="FE26" s="25">
        <v>0</v>
      </c>
      <c r="FF26" s="24">
        <v>0</v>
      </c>
      <c r="FG26" s="25">
        <v>0</v>
      </c>
      <c r="FH26" s="24">
        <v>1</v>
      </c>
      <c r="FI26" s="25">
        <v>0</v>
      </c>
      <c r="FJ26" s="24">
        <v>1</v>
      </c>
      <c r="FK26" s="25">
        <f>SUM(FC26:FJ26)</f>
        <v>3</v>
      </c>
      <c r="FM26" s="35" t="s">
        <v>60</v>
      </c>
      <c r="FN26" s="43">
        <f t="shared" ref="FN26:FR26" si="9">SUM(FN11,FN7,FN5)</f>
        <v>0</v>
      </c>
      <c r="FO26" s="43">
        <f t="shared" si="9"/>
        <v>1</v>
      </c>
      <c r="FP26" s="43">
        <f>SUM(FP11,FP7,FP5,FP13)</f>
        <v>2</v>
      </c>
      <c r="FQ26" s="43">
        <f t="shared" si="9"/>
        <v>0</v>
      </c>
      <c r="FR26" s="43">
        <f t="shared" si="9"/>
        <v>1</v>
      </c>
      <c r="FS26" s="43">
        <f>SUM(FS11,FS7,FS5,FS13)</f>
        <v>4</v>
      </c>
      <c r="FU26" s="43" t="s">
        <v>60</v>
      </c>
      <c r="FV26" s="76">
        <f>SUM(FV9,FV5)</f>
        <v>0</v>
      </c>
      <c r="FW26" s="76">
        <f>SUM(FW9,FW5)</f>
        <v>0</v>
      </c>
      <c r="FX26" s="76">
        <v>1</v>
      </c>
      <c r="FY26" s="76">
        <f>SUM(FY9,FY5)</f>
        <v>0</v>
      </c>
      <c r="FZ26" s="43">
        <v>0</v>
      </c>
      <c r="GA26" s="26">
        <v>0</v>
      </c>
      <c r="GC26" s="35" t="s">
        <v>60</v>
      </c>
      <c r="GD26" s="43">
        <f t="shared" ref="GD26:GJ26" si="10">SUM(GD15,GD13,GD11,GD9,GD7,GD5,GD19+GD21+GD23+GD25)</f>
        <v>0</v>
      </c>
      <c r="GE26" s="43">
        <f t="shared" si="10"/>
        <v>3</v>
      </c>
      <c r="GF26" s="43">
        <f t="shared" si="10"/>
        <v>3</v>
      </c>
      <c r="GG26" s="43">
        <f t="shared" si="10"/>
        <v>2</v>
      </c>
      <c r="GH26" s="43">
        <f t="shared" si="10"/>
        <v>2</v>
      </c>
      <c r="GI26" s="43">
        <f t="shared" si="10"/>
        <v>3</v>
      </c>
      <c r="GJ26" s="43">
        <f t="shared" si="10"/>
        <v>3</v>
      </c>
      <c r="GK26" s="43">
        <f>SUM(GK15,GK13,GK11,GK9,GK7,GK5,GK19+GK21+GK23+GK25)</f>
        <v>16</v>
      </c>
      <c r="GM26" s="35" t="s">
        <v>60</v>
      </c>
      <c r="GN26" s="70">
        <f t="shared" ref="GN26:GX26" si="11">SUM(GN15,GN13,GN11,GN9,GN7,GN5,GN17,GN19+GN21+GN23)</f>
        <v>0</v>
      </c>
      <c r="GO26" s="70">
        <f t="shared" si="11"/>
        <v>2</v>
      </c>
      <c r="GP26" s="70">
        <f t="shared" si="11"/>
        <v>0</v>
      </c>
      <c r="GQ26" s="70">
        <f t="shared" si="11"/>
        <v>1</v>
      </c>
      <c r="GR26" s="70">
        <f t="shared" si="11"/>
        <v>0</v>
      </c>
      <c r="GS26" s="70">
        <f t="shared" si="11"/>
        <v>4</v>
      </c>
      <c r="GT26" s="70">
        <f t="shared" si="11"/>
        <v>3</v>
      </c>
      <c r="GU26" s="70">
        <f t="shared" si="11"/>
        <v>3</v>
      </c>
      <c r="GV26" s="70">
        <f t="shared" si="11"/>
        <v>3</v>
      </c>
      <c r="GW26" s="70">
        <f t="shared" si="11"/>
        <v>2</v>
      </c>
      <c r="GX26" s="70">
        <f t="shared" si="11"/>
        <v>1</v>
      </c>
      <c r="GY26" s="69">
        <f>SUM(GY15,GY13,GY11,GY9,GY7,GY5,GY17,GY19+GY21+GY23)</f>
        <v>18</v>
      </c>
    </row>
    <row r="27" spans="2:207" x14ac:dyDescent="0.25">
      <c r="CZ27" s="38" t="s">
        <v>60</v>
      </c>
      <c r="DA27" s="70">
        <f>SUM(DA16,DA12,DA10,DA8,DA6)</f>
        <v>0</v>
      </c>
      <c r="DB27" s="70">
        <f>SUM(DB16,DB12,DB10,DB8,DB6)</f>
        <v>0</v>
      </c>
      <c r="DC27" s="70">
        <f>SUM(DC16,DC12,DC10,DC8,DC6+DC18+DC20+DC26)</f>
        <v>0</v>
      </c>
      <c r="DD27" s="70">
        <f>SUM(DD16,DD12,DD10,DD8,DD6+DD18)</f>
        <v>0</v>
      </c>
      <c r="DE27" s="70">
        <f>SUM(DE16,DE12,DE10,DE8,DE6+DE18+DE26)</f>
        <v>0</v>
      </c>
      <c r="DF27" s="70">
        <f>SUM(DF16,DF12,DF10,DF8,DF6+DF18)</f>
        <v>0</v>
      </c>
      <c r="DG27" s="70">
        <f>SUM(DG16,DG12,DG10,DG8,DG6+DG18,DG26)</f>
        <v>1</v>
      </c>
      <c r="DH27" s="70">
        <f>SUM(DH16,DH12,DH10,DH8,DH6+DH18+DH20+DH26)</f>
        <v>0</v>
      </c>
      <c r="DI27" s="70">
        <f>SUM(DI16,DI12,DI10,DI8,DI6+DI18)</f>
        <v>0</v>
      </c>
      <c r="DJ27" s="70">
        <f>SUM(DJ16,DJ12,DJ10,DJ8,DJ6+DJ18)</f>
        <v>0</v>
      </c>
      <c r="DK27" s="70">
        <f>SUM(DK16,DK12,DK10,DK8,DK6+DK18+DK20)</f>
        <v>0</v>
      </c>
      <c r="DL27" s="70">
        <f>SUM(DL5,DL7,DL9,DL11,DL15,DL17,DL19,DL26,DL25)</f>
        <v>23</v>
      </c>
      <c r="DN27" s="29" t="s">
        <v>60</v>
      </c>
      <c r="DO27" s="20">
        <f t="shared" ref="DO27:DY27" si="12">SUM(DO5,DO9,DO11,DO13,DO15,DO19,DO21+DO25,DO26)</f>
        <v>0</v>
      </c>
      <c r="DP27" s="20">
        <f t="shared" si="12"/>
        <v>9</v>
      </c>
      <c r="DQ27" s="20">
        <f t="shared" si="12"/>
        <v>5</v>
      </c>
      <c r="DR27" s="20">
        <f t="shared" si="12"/>
        <v>2</v>
      </c>
      <c r="DS27" s="20">
        <f t="shared" si="12"/>
        <v>0</v>
      </c>
      <c r="DT27" s="20">
        <f t="shared" si="12"/>
        <v>4</v>
      </c>
      <c r="DU27" s="20">
        <f t="shared" si="12"/>
        <v>1</v>
      </c>
      <c r="DV27" s="20">
        <f t="shared" si="12"/>
        <v>0</v>
      </c>
      <c r="DW27" s="20">
        <f t="shared" si="12"/>
        <v>0</v>
      </c>
      <c r="DX27" s="20">
        <f t="shared" si="12"/>
        <v>3</v>
      </c>
      <c r="DY27" s="20">
        <f t="shared" si="12"/>
        <v>0</v>
      </c>
      <c r="DZ27" s="20">
        <f>SUM(DZ5,DZ9,DZ11,DZ13,DZ15,DZ19,DZ21+DZ25,DZ26)</f>
        <v>25</v>
      </c>
      <c r="FB27" s="35" t="s">
        <v>60</v>
      </c>
      <c r="FC27" s="39">
        <f>SUM(FC6,FC8,FC10,FC12,FC14,FC16)</f>
        <v>0</v>
      </c>
      <c r="FD27" s="39">
        <f>SUM(FD7,FD9,FD19,FD25:FD26,FD11,FD13,FD15,FD21)</f>
        <v>5</v>
      </c>
      <c r="FE27" s="39">
        <f t="shared" ref="FE27:FJ27" si="13">SUM(FE7,FE9,FE19,FE25:FE26,FE11,FE13,FE15,FE21)</f>
        <v>0</v>
      </c>
      <c r="FF27" s="39">
        <f t="shared" si="13"/>
        <v>2</v>
      </c>
      <c r="FG27" s="39">
        <f t="shared" si="13"/>
        <v>0</v>
      </c>
      <c r="FH27" s="39">
        <f>SUM(FH7,FH9,FH19,FH25:FH26,FH11,FH13,FH15,FH21,FH5)</f>
        <v>6</v>
      </c>
      <c r="FI27" s="39">
        <f t="shared" si="13"/>
        <v>0</v>
      </c>
      <c r="FJ27" s="39">
        <f t="shared" si="13"/>
        <v>3</v>
      </c>
      <c r="FK27" s="39">
        <f>SUM(FK5:FK6,FK7:FK8,FK9:FK10,FK12,FK13:FK14,FK16,FK20:FK21,FK19,FK25:FK26)</f>
        <v>19</v>
      </c>
    </row>
    <row r="28" spans="2:207" ht="15" customHeight="1" x14ac:dyDescent="0.25"/>
  </sheetData>
  <mergeCells count="282">
    <mergeCell ref="U2:AA2"/>
    <mergeCell ref="AC2:AM2"/>
    <mergeCell ref="AO2:AX2"/>
    <mergeCell ref="AZ2:BD2"/>
    <mergeCell ref="AD25:AM25"/>
    <mergeCell ref="CQ25:CX25"/>
    <mergeCell ref="BX6:CO6"/>
    <mergeCell ref="CQ6:CX6"/>
    <mergeCell ref="BF24:BV24"/>
    <mergeCell ref="BX24:CO24"/>
    <mergeCell ref="CQ24:CX24"/>
    <mergeCell ref="BY25:CO25"/>
    <mergeCell ref="BX20:CO20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DN8:DZ8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20:GA20"/>
    <mergeCell ref="GC20:GK20"/>
    <mergeCell ref="GM20:GY20"/>
    <mergeCell ref="EM20:ES20"/>
    <mergeCell ref="EU20:EZ20"/>
    <mergeCell ref="FB17:FK17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CQ17:CX17"/>
    <mergeCell ref="DN17:DZ17"/>
    <mergeCell ref="EM17:ES17"/>
    <mergeCell ref="FB18:FK18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M21:FS21"/>
    <mergeCell ref="B20:K20"/>
    <mergeCell ref="M20:S20"/>
    <mergeCell ref="U20:AA20"/>
    <mergeCell ref="AC20:AM20"/>
    <mergeCell ref="AO20:AX20"/>
    <mergeCell ref="AZ20:BD20"/>
    <mergeCell ref="BF20:BV20"/>
    <mergeCell ref="B21:K21"/>
    <mergeCell ref="AC21:AM21"/>
    <mergeCell ref="BG21:BV21"/>
    <mergeCell ref="BY21:CO21"/>
    <mergeCell ref="CZ21:DL21"/>
    <mergeCell ref="CQ20:CX20"/>
    <mergeCell ref="CZ20:DL20"/>
    <mergeCell ref="DN20:DZ20"/>
    <mergeCell ref="EB20:EK20"/>
    <mergeCell ref="FB20:FK20"/>
    <mergeCell ref="FM20:FS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B22:FK22"/>
    <mergeCell ref="FM22:FS22"/>
    <mergeCell ref="FU22:GA22"/>
    <mergeCell ref="GC22:GK22"/>
    <mergeCell ref="GM22:GY22"/>
    <mergeCell ref="AC23:AM23"/>
    <mergeCell ref="BG23:BV23"/>
    <mergeCell ref="BY23:CO23"/>
    <mergeCell ref="CQ22:CX22"/>
    <mergeCell ref="CZ22:DL22"/>
    <mergeCell ref="DN22:DZ22"/>
    <mergeCell ref="EB22:EK22"/>
    <mergeCell ref="EM22:ES22"/>
    <mergeCell ref="EU22:EZ22"/>
    <mergeCell ref="FU24:GA24"/>
    <mergeCell ref="GC24:GK24"/>
    <mergeCell ref="GM24:GY24"/>
    <mergeCell ref="FU25:GA25"/>
    <mergeCell ref="CZ24:DL24"/>
    <mergeCell ref="DN24:DZ24"/>
    <mergeCell ref="EB24:EK24"/>
    <mergeCell ref="EM24:ES24"/>
    <mergeCell ref="EU24:EZ24"/>
    <mergeCell ref="FB24:FK24"/>
    <mergeCell ref="B24:K24"/>
    <mergeCell ref="M24:S24"/>
    <mergeCell ref="U24:AA24"/>
    <mergeCell ref="AC24:AM24"/>
    <mergeCell ref="AO24:AX24"/>
    <mergeCell ref="AZ24:BD24"/>
    <mergeCell ref="BG25:BV25"/>
    <mergeCell ref="FM23:FS23"/>
    <mergeCell ref="U23:AA23"/>
    <mergeCell ref="CZ23:DL23"/>
    <mergeCell ref="FM24:FS24"/>
    <mergeCell ref="DN23:DZ23"/>
    <mergeCell ref="EM23:ES23"/>
    <mergeCell ref="FB23:F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0"/>
  <sheetViews>
    <sheetView topLeftCell="A10" zoomScaleNormal="100" workbookViewId="0">
      <selection activeCell="FU1" sqref="FU1:GA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2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2">
        <v>0</v>
      </c>
      <c r="BR5" s="21">
        <v>0</v>
      </c>
      <c r="BS5" s="72">
        <v>0</v>
      </c>
      <c r="BT5" s="21" t="s">
        <v>55</v>
      </c>
      <c r="BU5" s="72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2">
        <v>2</v>
      </c>
      <c r="CZ5" s="43" t="s">
        <v>60</v>
      </c>
      <c r="DA5" s="72">
        <v>0</v>
      </c>
      <c r="DB5" s="26">
        <v>0</v>
      </c>
      <c r="DC5" s="72">
        <v>0</v>
      </c>
      <c r="DD5" s="26">
        <v>0</v>
      </c>
      <c r="DE5" s="72">
        <v>0</v>
      </c>
      <c r="DF5" s="26">
        <v>0</v>
      </c>
      <c r="DG5" s="72">
        <v>0</v>
      </c>
      <c r="DH5" s="26">
        <v>0</v>
      </c>
      <c r="DI5" s="72">
        <v>0</v>
      </c>
      <c r="DJ5" s="26">
        <v>1</v>
      </c>
      <c r="DK5" s="72">
        <v>0</v>
      </c>
      <c r="DL5" s="72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2">
        <v>0</v>
      </c>
      <c r="ED5" s="20">
        <v>0</v>
      </c>
      <c r="EE5" s="72">
        <v>1</v>
      </c>
      <c r="EF5" s="20">
        <v>0</v>
      </c>
      <c r="EG5" s="72">
        <v>1</v>
      </c>
      <c r="EH5" s="20">
        <v>2</v>
      </c>
      <c r="EI5" s="72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2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2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2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2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2">
        <v>0</v>
      </c>
      <c r="DB7" s="26">
        <v>1</v>
      </c>
      <c r="DC7" s="72">
        <v>0</v>
      </c>
      <c r="DD7" s="26">
        <v>0</v>
      </c>
      <c r="DE7" s="72">
        <v>0</v>
      </c>
      <c r="DF7" s="26">
        <v>1</v>
      </c>
      <c r="DG7" s="72">
        <v>0</v>
      </c>
      <c r="DH7" s="26">
        <v>1</v>
      </c>
      <c r="DI7" s="72">
        <v>0</v>
      </c>
      <c r="DJ7" s="26">
        <v>0</v>
      </c>
      <c r="DK7" s="72">
        <v>1</v>
      </c>
      <c r="DL7" s="72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2">
        <v>0</v>
      </c>
      <c r="ED7" s="20">
        <v>0</v>
      </c>
      <c r="EE7" s="72">
        <v>0</v>
      </c>
      <c r="EF7" s="20">
        <v>1</v>
      </c>
      <c r="EG7" s="72">
        <v>1</v>
      </c>
      <c r="EH7" s="20">
        <v>0</v>
      </c>
      <c r="EI7" s="72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2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2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2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2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2">
        <v>0</v>
      </c>
      <c r="DB9" s="26">
        <v>0</v>
      </c>
      <c r="DC9" s="72">
        <v>0</v>
      </c>
      <c r="DD9" s="26">
        <v>1</v>
      </c>
      <c r="DE9" s="72">
        <v>0</v>
      </c>
      <c r="DF9" s="26">
        <v>0</v>
      </c>
      <c r="DG9" s="72">
        <v>0</v>
      </c>
      <c r="DH9" s="26">
        <v>0</v>
      </c>
      <c r="DI9" s="72">
        <v>1</v>
      </c>
      <c r="DJ9" s="26">
        <v>0</v>
      </c>
      <c r="DK9" s="72">
        <v>1</v>
      </c>
      <c r="DL9" s="72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2">
        <v>0</v>
      </c>
      <c r="ED9" s="20">
        <v>0</v>
      </c>
      <c r="EE9" s="72">
        <v>0</v>
      </c>
      <c r="EF9" s="20">
        <v>0</v>
      </c>
      <c r="EG9" s="72">
        <v>1</v>
      </c>
      <c r="EH9" s="20">
        <v>0</v>
      </c>
      <c r="EI9" s="72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2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2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2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2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2">
        <v>0</v>
      </c>
      <c r="ED11" s="20">
        <v>1</v>
      </c>
      <c r="EE11" s="72">
        <v>0</v>
      </c>
      <c r="EF11" s="20">
        <v>0</v>
      </c>
      <c r="EG11" s="72">
        <v>0</v>
      </c>
      <c r="EH11" s="20">
        <v>1</v>
      </c>
      <c r="EI11" s="72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2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2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2">
        <v>0</v>
      </c>
      <c r="ED13" s="20">
        <v>0</v>
      </c>
      <c r="EE13" s="72">
        <v>1</v>
      </c>
      <c r="EF13" s="20">
        <v>1</v>
      </c>
      <c r="EG13" s="72">
        <v>0</v>
      </c>
      <c r="EH13" s="20">
        <v>0</v>
      </c>
      <c r="EI13" s="72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2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2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2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2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2">
        <v>0</v>
      </c>
      <c r="ED15" s="20">
        <v>0</v>
      </c>
      <c r="EE15" s="72">
        <v>1</v>
      </c>
      <c r="EF15" s="20">
        <v>0</v>
      </c>
      <c r="EG15" s="72">
        <v>0</v>
      </c>
      <c r="EH15" s="20">
        <v>0</v>
      </c>
      <c r="EI15" s="72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2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2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2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2">
        <v>0</v>
      </c>
      <c r="ED17" s="20">
        <v>0</v>
      </c>
      <c r="EE17" s="72">
        <v>0</v>
      </c>
      <c r="EF17" s="20">
        <v>1</v>
      </c>
      <c r="EG17" s="72">
        <v>0</v>
      </c>
      <c r="EH17" s="20">
        <v>1</v>
      </c>
      <c r="EI17" s="72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2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2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2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2">
        <v>0</v>
      </c>
      <c r="ED19" s="20">
        <v>0</v>
      </c>
      <c r="EE19" s="72">
        <v>0</v>
      </c>
      <c r="EF19" s="20">
        <v>1</v>
      </c>
      <c r="EG19" s="72">
        <v>1</v>
      </c>
      <c r="EH19" s="20">
        <v>0</v>
      </c>
      <c r="EI19" s="72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2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2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2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2">
        <v>0</v>
      </c>
      <c r="ED21" s="20">
        <v>0</v>
      </c>
      <c r="EE21" s="72">
        <v>0</v>
      </c>
      <c r="EF21" s="20">
        <v>1</v>
      </c>
      <c r="EG21" s="72">
        <v>1</v>
      </c>
      <c r="EH21" s="20">
        <v>1</v>
      </c>
      <c r="EI21" s="72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2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2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2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2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2">
        <v>0</v>
      </c>
      <c r="ED23" s="20">
        <v>0</v>
      </c>
      <c r="EE23" s="72">
        <v>0</v>
      </c>
      <c r="EF23" s="20">
        <v>1</v>
      </c>
      <c r="EG23" s="72">
        <v>1</v>
      </c>
      <c r="EH23" s="20">
        <v>0</v>
      </c>
      <c r="EI23" s="72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2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2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2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2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2">
        <v>0</v>
      </c>
      <c r="ED25" s="20">
        <v>0</v>
      </c>
      <c r="EE25" s="72">
        <v>0</v>
      </c>
      <c r="EF25" s="20">
        <v>0</v>
      </c>
      <c r="EG25" s="72">
        <v>1</v>
      </c>
      <c r="EH25" s="20">
        <v>0</v>
      </c>
      <c r="EI25" s="72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2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2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2">
        <v>14</v>
      </c>
      <c r="N27" s="25">
        <v>0</v>
      </c>
      <c r="O27" s="24">
        <v>0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8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2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2">
        <v>0</v>
      </c>
      <c r="ED27" s="20">
        <v>1</v>
      </c>
      <c r="EE27" s="72">
        <v>0</v>
      </c>
      <c r="EF27" s="20">
        <v>0</v>
      </c>
      <c r="EG27" s="72">
        <v>0</v>
      </c>
      <c r="EH27" s="20">
        <v>1</v>
      </c>
      <c r="EI27" s="72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35" t="s">
        <v>60</v>
      </c>
      <c r="C28" s="72">
        <f>C1+C5+C7+C11+C9+C15</f>
        <v>0</v>
      </c>
      <c r="D28" s="72">
        <f>D1+D5+D7+D11+D9+D15+D19</f>
        <v>1</v>
      </c>
      <c r="E28" s="72">
        <f>E1+E5+E7+E11+E9+E15</f>
        <v>1</v>
      </c>
      <c r="F28" s="72">
        <f>F1+F5+F7+F11+F9+F15</f>
        <v>1</v>
      </c>
      <c r="G28" s="72">
        <f>G1+G5+G7+G11+G9+G15</f>
        <v>0</v>
      </c>
      <c r="H28" s="72">
        <f>H1+H5+H7+H11+H9+H15+H25</f>
        <v>2</v>
      </c>
      <c r="I28" s="72">
        <f>I1+I5+I7+I11+I9+I15</f>
        <v>2</v>
      </c>
      <c r="J28" s="72">
        <f>J1+J7+J11+J9+J15+J25</f>
        <v>1</v>
      </c>
      <c r="K28" s="72">
        <f>K1+K5+K7+K11+K9+K15+K19+K23+K25+K27</f>
        <v>9</v>
      </c>
      <c r="M28" s="35" t="s">
        <v>60</v>
      </c>
      <c r="N28" s="72">
        <f t="shared" ref="N28:Q28" si="1">N1+N5+N7+N9+N11+N13+N15</f>
        <v>0</v>
      </c>
      <c r="O28" s="72">
        <f t="shared" si="1"/>
        <v>2</v>
      </c>
      <c r="P28" s="72">
        <f t="shared" si="1"/>
        <v>0</v>
      </c>
      <c r="Q28" s="72">
        <f t="shared" si="1"/>
        <v>1</v>
      </c>
      <c r="R28" s="72">
        <f>R1+R5+R7+R9+R11+R13+R15+R21+R27</f>
        <v>2</v>
      </c>
      <c r="S28" s="72">
        <f>S1+S5+S7+S9+S11+S13+S15+S21+S27</f>
        <v>5</v>
      </c>
      <c r="U28" s="35" t="s">
        <v>60</v>
      </c>
      <c r="V28" s="40">
        <f t="shared" ref="V28:Z28" si="2">V1+V5+V7+V9+V11+V13+V15</f>
        <v>0</v>
      </c>
      <c r="W28" s="40">
        <f>W1+W5+W7+W9+W11+W13+W15+W21+W19+W25+W27</f>
        <v>5</v>
      </c>
      <c r="X28" s="40">
        <f t="shared" si="2"/>
        <v>2</v>
      </c>
      <c r="Y28" s="40">
        <f t="shared" si="2"/>
        <v>2</v>
      </c>
      <c r="Z28" s="40">
        <f t="shared" si="2"/>
        <v>0</v>
      </c>
      <c r="AA28" s="40">
        <f>AA1+AA5+AA7+AA9+AA11+AA13+AA15+AA19+AA21+AA25+AA27</f>
        <v>9</v>
      </c>
      <c r="AC28" s="36" t="s">
        <v>60</v>
      </c>
      <c r="AD28" s="25">
        <f t="shared" si="0"/>
        <v>0</v>
      </c>
      <c r="AE28" s="25">
        <f t="shared" si="0"/>
        <v>2</v>
      </c>
      <c r="AF28" s="25">
        <f>SUM(AF5+AF7+AF13,AF15,AF17)</f>
        <v>2</v>
      </c>
      <c r="AG28" s="25">
        <f t="shared" si="0"/>
        <v>0</v>
      </c>
      <c r="AH28" s="25">
        <f>SUM(AH5+AH7+AH13+AH27)</f>
        <v>3</v>
      </c>
      <c r="AI28" s="25">
        <f>SUM(AI5+AI7+AI13+AI27)</f>
        <v>2</v>
      </c>
      <c r="AJ28" s="25">
        <f>SUM(AJ5+AJ7+AJ13,AJ11)</f>
        <v>1</v>
      </c>
      <c r="AK28" s="25">
        <f t="shared" si="0"/>
        <v>2</v>
      </c>
      <c r="AL28" s="25">
        <f t="shared" si="0"/>
        <v>0</v>
      </c>
      <c r="AM28" s="25">
        <f>SUM(AM5+AM7+AM13,AM11,AM15,AM1++AM17+AM277+AM27)</f>
        <v>12</v>
      </c>
      <c r="AO28" s="72" t="s">
        <v>60</v>
      </c>
      <c r="AP28" s="25">
        <f t="shared" ref="AP28:AV28" si="3">SUM(AP5+AP7+AP9+AP11+AP13+AP15+AP17+AP23)</f>
        <v>0</v>
      </c>
      <c r="AQ28" s="25">
        <f>SUM(AQ5+AQ7+AQ9+AQ11+AQ13+AQ15+AQ17+AQ23+AQ27)</f>
        <v>4</v>
      </c>
      <c r="AR28" s="25">
        <f t="shared" ref="AR28:AS28" si="4">SUM(AR5+AR7+AR9+AR11+AR13+AR15+AR17+AR23+AR27)</f>
        <v>1</v>
      </c>
      <c r="AS28" s="25">
        <f t="shared" si="4"/>
        <v>4</v>
      </c>
      <c r="AT28" s="25">
        <f>SUM(AT5+AT7+AT9+AT11+AT13+AT15+AT17+AT23+AT25)</f>
        <v>1</v>
      </c>
      <c r="AU28" s="25">
        <f t="shared" si="3"/>
        <v>1</v>
      </c>
      <c r="AV28" s="25">
        <f t="shared" si="3"/>
        <v>0</v>
      </c>
      <c r="AW28" s="25">
        <f>SUM(AW5+AW7+AW9+AW11+AW13+AW15+AW17+AW23)</f>
        <v>3</v>
      </c>
      <c r="AX28" s="25">
        <f>SUM(AX5+AX7+AX9+AX11+AX13+AX15+AX17+AX19+AX21+AX23+AX25+AX27)</f>
        <v>18</v>
      </c>
      <c r="AZ28" s="43" t="s">
        <v>60</v>
      </c>
      <c r="BA28" s="33">
        <f>SUM(BA5+BA7+BA9+BA11+BA15)</f>
        <v>0</v>
      </c>
      <c r="BB28" s="33">
        <f>SUM(BB5+BB7+BB9+BB11+BB15)</f>
        <v>1</v>
      </c>
      <c r="BC28" s="33">
        <f>SUM(BC5+BC7+BC9+BC11+BC15+BC21,BC25)</f>
        <v>2</v>
      </c>
      <c r="BD28" s="33">
        <f>SUM(BD5+BD7+BD9+BD11+BD15+BD21,BD25)</f>
        <v>3</v>
      </c>
      <c r="BF28" s="35" t="s">
        <v>60</v>
      </c>
      <c r="BG28" s="72">
        <f>SUM(BG11,BG7,BG5+BG17)</f>
        <v>0</v>
      </c>
      <c r="BH28" s="72">
        <f>SUM(BH11,BH7,BH5+BH17)</f>
        <v>2</v>
      </c>
      <c r="BI28" s="72">
        <f t="shared" ref="BI28:BS28" si="5">SUM(BI11,BI7,BI5+BI17)</f>
        <v>2</v>
      </c>
      <c r="BJ28" s="72">
        <f t="shared" si="5"/>
        <v>0</v>
      </c>
      <c r="BK28" s="72">
        <f t="shared" si="5"/>
        <v>0</v>
      </c>
      <c r="BL28" s="72">
        <f t="shared" si="5"/>
        <v>1</v>
      </c>
      <c r="BM28" s="72">
        <f t="shared" si="5"/>
        <v>0</v>
      </c>
      <c r="BN28" s="72">
        <f t="shared" si="5"/>
        <v>0</v>
      </c>
      <c r="BO28" s="72">
        <f t="shared" si="5"/>
        <v>0</v>
      </c>
      <c r="BP28" s="72">
        <f t="shared" si="5"/>
        <v>1</v>
      </c>
      <c r="BQ28" s="72">
        <f t="shared" si="5"/>
        <v>0</v>
      </c>
      <c r="BR28" s="72">
        <f t="shared" si="5"/>
        <v>0</v>
      </c>
      <c r="BS28" s="72">
        <f t="shared" si="5"/>
        <v>0</v>
      </c>
      <c r="BT28" s="72">
        <f>SUM(BT11,BT17)</f>
        <v>0</v>
      </c>
      <c r="BU28" s="72">
        <f>SUM(BU11,BU7,+BU17)</f>
        <v>0</v>
      </c>
      <c r="BV28" s="72">
        <f>SUM(BV11,BV7,BV5)</f>
        <v>5</v>
      </c>
      <c r="BX28" s="43" t="s">
        <v>60</v>
      </c>
      <c r="BY28" s="72">
        <f>SUM(BY5,BY7,BY9,BY11+BY17)</f>
        <v>0</v>
      </c>
      <c r="BZ28" s="72">
        <f>SUM(BZ5,BZ7,BZ9,BZ11+BZ17)</f>
        <v>1</v>
      </c>
      <c r="CA28" s="72">
        <f t="shared" ref="CA28:CN28" si="6">SUM(CA5,CA7,CA9,CA11+CA17)</f>
        <v>2</v>
      </c>
      <c r="CB28" s="72">
        <f t="shared" si="6"/>
        <v>0</v>
      </c>
      <c r="CC28" s="72">
        <f t="shared" si="6"/>
        <v>0</v>
      </c>
      <c r="CD28" s="72">
        <f t="shared" si="6"/>
        <v>0</v>
      </c>
      <c r="CE28" s="72">
        <f t="shared" si="6"/>
        <v>0</v>
      </c>
      <c r="CF28" s="72">
        <f t="shared" si="6"/>
        <v>1</v>
      </c>
      <c r="CG28" s="72">
        <f t="shared" si="6"/>
        <v>1</v>
      </c>
      <c r="CH28" s="72">
        <f t="shared" si="6"/>
        <v>0</v>
      </c>
      <c r="CI28" s="72">
        <f t="shared" si="6"/>
        <v>0</v>
      </c>
      <c r="CJ28" s="72">
        <f t="shared" si="6"/>
        <v>0</v>
      </c>
      <c r="CK28" s="72">
        <f t="shared" si="6"/>
        <v>0</v>
      </c>
      <c r="CL28" s="72">
        <f t="shared" si="6"/>
        <v>0</v>
      </c>
      <c r="CM28" s="72">
        <f t="shared" si="6"/>
        <v>0</v>
      </c>
      <c r="CN28" s="72">
        <f t="shared" si="6"/>
        <v>0</v>
      </c>
      <c r="CO28" s="72">
        <f>SUM(CO5,CO7,CO9,CO11)</f>
        <v>4</v>
      </c>
      <c r="CP28" s="32"/>
      <c r="CQ28" s="38" t="s">
        <v>60</v>
      </c>
      <c r="CR28" s="43">
        <f t="shared" ref="CR28:CV28" si="7">SUM(CR15,CR11,CR9,CR7,CR5)</f>
        <v>0</v>
      </c>
      <c r="CS28" s="43">
        <f t="shared" si="7"/>
        <v>0</v>
      </c>
      <c r="CT28" s="43">
        <f t="shared" si="7"/>
        <v>1</v>
      </c>
      <c r="CU28" s="43">
        <f t="shared" si="7"/>
        <v>0</v>
      </c>
      <c r="CV28" s="43">
        <f t="shared" si="7"/>
        <v>2</v>
      </c>
      <c r="CW28" s="43">
        <f>SUM(CW15,CW11,CW9,CW7,CW5+CW23+CW27)</f>
        <v>3</v>
      </c>
      <c r="CX28" s="43">
        <f>SUM(CX15,CX11,CX9,CX7,CX5+CX23+CX27)</f>
        <v>6</v>
      </c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80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71" t="s">
        <v>60</v>
      </c>
      <c r="EC28" s="39">
        <f t="shared" ref="EC28:EJ28" si="8">EC5+EC7+EC9+EC11+EC13+EC15+EC17+EC19+EC21+EC23+EC25+EC27</f>
        <v>0</v>
      </c>
      <c r="ED28" s="39">
        <f t="shared" si="8"/>
        <v>2</v>
      </c>
      <c r="EE28" s="39">
        <f t="shared" si="8"/>
        <v>3</v>
      </c>
      <c r="EF28" s="39">
        <f t="shared" si="8"/>
        <v>6</v>
      </c>
      <c r="EG28" s="39">
        <f t="shared" si="8"/>
        <v>7</v>
      </c>
      <c r="EH28" s="39">
        <f t="shared" si="8"/>
        <v>6</v>
      </c>
      <c r="EI28" s="39">
        <f t="shared" si="8"/>
        <v>1</v>
      </c>
      <c r="EJ28" s="39">
        <f t="shared" si="8"/>
        <v>1</v>
      </c>
      <c r="EK28" s="39">
        <f>EK5+EK7+EK9+EK11+EK13+EK15+EK17+EK19+EK21+EK23+EK25+EK27</f>
        <v>26</v>
      </c>
      <c r="EM28" s="38" t="s">
        <v>60</v>
      </c>
      <c r="EN28" s="33">
        <f t="shared" ref="EN28:ER28" si="9">SUM(EN15,EN11,EN9,EN7,EN5)</f>
        <v>0</v>
      </c>
      <c r="EO28" s="33">
        <v>1</v>
      </c>
      <c r="EP28" s="33">
        <v>1</v>
      </c>
      <c r="EQ28" s="33">
        <f t="shared" si="9"/>
        <v>1</v>
      </c>
      <c r="ER28" s="33">
        <f t="shared" si="9"/>
        <v>0</v>
      </c>
      <c r="ES28" s="33">
        <f>SUM(ES15,ES11,ES9,ES7,ES5+ES21+ES25)</f>
        <v>3</v>
      </c>
      <c r="EU28" s="35" t="s">
        <v>60</v>
      </c>
      <c r="EV28" s="72">
        <f t="shared" ref="EV28:EX28" si="10">SUM(EV15,EV11,EV9,EV7,EV5+EV17+EV19+EV21+EV23+EV27+EV25)</f>
        <v>0</v>
      </c>
      <c r="EW28" s="72">
        <f t="shared" si="10"/>
        <v>3</v>
      </c>
      <c r="EX28" s="72">
        <f t="shared" si="10"/>
        <v>2</v>
      </c>
      <c r="EY28" s="72">
        <f>SUM(EY15,EY11,EY9,EY7+EY17+EY19+EY21+EY23+EY27+EY25)</f>
        <v>3</v>
      </c>
      <c r="EZ28" s="72">
        <f>SUM(EZ15,EZ11,EZ9,EZ7,EZ5+EZ17+EZ19+EZ21+EZ23+EZ27+EZ25)</f>
        <v>8</v>
      </c>
      <c r="FB28" s="35" t="s">
        <v>60</v>
      </c>
      <c r="FC28" s="39">
        <f t="shared" ref="FC28:FJ28" si="11">SUM(FC5+FC7+FC9+FC11+FC13+FC15+FC19+FC21+FC25+FC27)</f>
        <v>0</v>
      </c>
      <c r="FD28" s="39">
        <f t="shared" si="11"/>
        <v>5</v>
      </c>
      <c r="FE28" s="39">
        <f t="shared" si="11"/>
        <v>1</v>
      </c>
      <c r="FF28" s="39">
        <f t="shared" si="11"/>
        <v>2</v>
      </c>
      <c r="FG28" s="39">
        <f t="shared" si="11"/>
        <v>0</v>
      </c>
      <c r="FH28" s="39">
        <f t="shared" si="11"/>
        <v>5</v>
      </c>
      <c r="FI28" s="39">
        <f t="shared" si="11"/>
        <v>1</v>
      </c>
      <c r="FJ28" s="39">
        <f t="shared" si="11"/>
        <v>3</v>
      </c>
      <c r="FK28" s="39">
        <f>SUM(FK5+FK7+FK9+FK11+FK13+FK15+FK19+FK21+FK25+FK27)</f>
        <v>17</v>
      </c>
      <c r="FM28" s="35" t="s">
        <v>60</v>
      </c>
      <c r="FN28" s="43">
        <f t="shared" ref="FN28:FR28" si="12">SUM(FN11,FN7,FN5)</f>
        <v>0</v>
      </c>
      <c r="FO28" s="43">
        <f t="shared" si="12"/>
        <v>1</v>
      </c>
      <c r="FP28" s="43">
        <f>SUM(FP11,FP7,FP5,FP13)</f>
        <v>2</v>
      </c>
      <c r="FQ28" s="43">
        <f t="shared" si="12"/>
        <v>0</v>
      </c>
      <c r="FR28" s="43">
        <f t="shared" si="12"/>
        <v>1</v>
      </c>
      <c r="FS28" s="43">
        <f>SUM(FS11,FS7,FS5,FS13)</f>
        <v>4</v>
      </c>
      <c r="FU28" s="43" t="s">
        <v>60</v>
      </c>
      <c r="FV28" s="76">
        <f>SUM(FV9,FV5)</f>
        <v>0</v>
      </c>
      <c r="FW28" s="76">
        <f>SUM(FW9,FW5)</f>
        <v>0</v>
      </c>
      <c r="FX28" s="76">
        <v>1</v>
      </c>
      <c r="FY28" s="76">
        <f>SUM(FY9,FY5)</f>
        <v>0</v>
      </c>
      <c r="FZ28" s="43">
        <v>0</v>
      </c>
      <c r="GA28" s="26">
        <v>0</v>
      </c>
      <c r="GC28" s="35" t="s">
        <v>60</v>
      </c>
      <c r="GD28" s="43">
        <f t="shared" ref="GD28:GJ28" si="13">SUM(GD15,GD13,GD11,GD9,GD7,GD5,GD19+GD21+GD23+GD25)</f>
        <v>0</v>
      </c>
      <c r="GE28" s="43">
        <f t="shared" si="13"/>
        <v>3</v>
      </c>
      <c r="GF28" s="43">
        <f>SUM(GF15,GF13,GF11,GF9,GF7,GF5,GF19+GF21+GF23+GF25+GF27+GF17)</f>
        <v>4</v>
      </c>
      <c r="GG28" s="43">
        <f t="shared" si="13"/>
        <v>2</v>
      </c>
      <c r="GH28" s="43">
        <f t="shared" si="13"/>
        <v>2</v>
      </c>
      <c r="GI28" s="43">
        <f t="shared" si="13"/>
        <v>3</v>
      </c>
      <c r="GJ28" s="43">
        <f t="shared" si="13"/>
        <v>3</v>
      </c>
      <c r="GK28" s="43">
        <f>SUM(GK15,GK13,GK11,GK9,GK7,GK5,GK19+GK21+GK23+GK25+GK27)</f>
        <v>17</v>
      </c>
      <c r="GM28" s="35" t="s">
        <v>60</v>
      </c>
      <c r="GN28" s="72">
        <f t="shared" ref="GN28:GX28" si="14">SUM(GN15,GN13,GN11,GN9,GN7,GN5,GN17,GN19+GN21+GN23)</f>
        <v>0</v>
      </c>
      <c r="GO28" s="72">
        <f t="shared" si="14"/>
        <v>2</v>
      </c>
      <c r="GP28" s="72">
        <f t="shared" si="14"/>
        <v>0</v>
      </c>
      <c r="GQ28" s="72">
        <f t="shared" si="14"/>
        <v>1</v>
      </c>
      <c r="GR28" s="72">
        <f t="shared" si="14"/>
        <v>0</v>
      </c>
      <c r="GS28" s="72">
        <f t="shared" si="14"/>
        <v>4</v>
      </c>
      <c r="GT28" s="72">
        <f t="shared" si="14"/>
        <v>3</v>
      </c>
      <c r="GU28" s="72">
        <f t="shared" si="14"/>
        <v>3</v>
      </c>
      <c r="GV28" s="72">
        <f t="shared" si="14"/>
        <v>3</v>
      </c>
      <c r="GW28" s="72">
        <f t="shared" si="14"/>
        <v>2</v>
      </c>
      <c r="GX28" s="72">
        <f t="shared" si="14"/>
        <v>1</v>
      </c>
      <c r="GY28" s="72">
        <f>SUM(GY15,GY13,GY11,GY9,GY7,GY5,GY17,GY19+GY21+GY23)</f>
        <v>18</v>
      </c>
    </row>
    <row r="29" spans="2:207" x14ac:dyDescent="0.25"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38" t="s">
        <v>60</v>
      </c>
      <c r="DO29" s="72">
        <f>SUM(DO5+DO9+DO11+DO13+DO15+DO19+DO21+DO25+DO26+DO28)</f>
        <v>0</v>
      </c>
      <c r="DP29" s="72">
        <f t="shared" ref="DP29:DZ29" si="15">SUM(DP5+DP9+DP11+DP13+DP15+DP19+DP21+DP25+DP26+DP28)</f>
        <v>9</v>
      </c>
      <c r="DQ29" s="72">
        <f t="shared" si="15"/>
        <v>6</v>
      </c>
      <c r="DR29" s="72">
        <f t="shared" si="15"/>
        <v>2</v>
      </c>
      <c r="DS29" s="72">
        <f t="shared" si="15"/>
        <v>0</v>
      </c>
      <c r="DT29" s="72">
        <f t="shared" si="15"/>
        <v>4</v>
      </c>
      <c r="DU29" s="72">
        <f t="shared" si="15"/>
        <v>1</v>
      </c>
      <c r="DV29" s="72">
        <f t="shared" si="15"/>
        <v>0</v>
      </c>
      <c r="DW29" s="72">
        <f t="shared" si="15"/>
        <v>0</v>
      </c>
      <c r="DX29" s="72">
        <f t="shared" si="15"/>
        <v>4</v>
      </c>
      <c r="DY29" s="72">
        <f>SUM(DY9+DY11+DY13+DY15+DY19+DY21+DY25+DY26+DY28)</f>
        <v>0</v>
      </c>
      <c r="DZ29" s="72">
        <f t="shared" si="15"/>
        <v>25</v>
      </c>
    </row>
    <row r="30" spans="2:207" x14ac:dyDescent="0.25">
      <c r="CZ30" s="38" t="s">
        <v>60</v>
      </c>
      <c r="DA30" s="72">
        <f>SUM(DA5+DA7+DA9+DA11+DA15+DA17+DA19+DA25+DA26+DA28+DA29)</f>
        <v>0</v>
      </c>
      <c r="DB30" s="72">
        <f t="shared" ref="DB30:DK30" si="16">SUM(DB5+DB7+DB9+DB11+DB15+DB17+DB19+DB25+DB26+DB28+DB29)</f>
        <v>2</v>
      </c>
      <c r="DC30" s="72">
        <f t="shared" si="16"/>
        <v>6</v>
      </c>
      <c r="DD30" s="72">
        <f t="shared" si="16"/>
        <v>2</v>
      </c>
      <c r="DE30" s="72">
        <f t="shared" si="16"/>
        <v>4</v>
      </c>
      <c r="DF30" s="72">
        <f t="shared" si="16"/>
        <v>1</v>
      </c>
      <c r="DG30" s="72">
        <f t="shared" si="16"/>
        <v>1</v>
      </c>
      <c r="DH30" s="72">
        <f t="shared" si="16"/>
        <v>3</v>
      </c>
      <c r="DI30" s="72">
        <f t="shared" si="16"/>
        <v>1</v>
      </c>
      <c r="DJ30" s="72">
        <f t="shared" si="16"/>
        <v>2</v>
      </c>
      <c r="DK30" s="72">
        <f t="shared" si="16"/>
        <v>4</v>
      </c>
      <c r="DL30" s="72">
        <f>SUM(DL5+DL7+DL9+DL11+DL15+DL17+DL19+DL25+DL26+DL28+DL29)</f>
        <v>26</v>
      </c>
    </row>
  </sheetData>
  <mergeCells count="306">
    <mergeCell ref="FU24:GA24"/>
    <mergeCell ref="FU25:GA25"/>
    <mergeCell ref="FU26:GA26"/>
    <mergeCell ref="FU27:GA27"/>
    <mergeCell ref="FU2:GA2"/>
    <mergeCell ref="FU4:GA4"/>
    <mergeCell ref="FU6:GA6"/>
    <mergeCell ref="FU7:GA7"/>
    <mergeCell ref="FU8:GA8"/>
    <mergeCell ref="FU10:GA10"/>
    <mergeCell ref="FU11:GA11"/>
    <mergeCell ref="FU12:GA12"/>
    <mergeCell ref="FU13:GA13"/>
    <mergeCell ref="FU15:GA15"/>
    <mergeCell ref="DN28:DZ28"/>
    <mergeCell ref="DN27:DZ27"/>
    <mergeCell ref="CZ27:DL27"/>
    <mergeCell ref="GM27:GY27"/>
    <mergeCell ref="GM26:GY26"/>
    <mergeCell ref="BG27:BV27"/>
    <mergeCell ref="BY27:CO27"/>
    <mergeCell ref="EM26:ES26"/>
    <mergeCell ref="EU26:EZ26"/>
    <mergeCell ref="FB26:FK26"/>
    <mergeCell ref="FM26:FS26"/>
    <mergeCell ref="GC26:GK26"/>
    <mergeCell ref="BF26:BV26"/>
    <mergeCell ref="BX26:CO26"/>
    <mergeCell ref="CQ26:CX26"/>
    <mergeCell ref="EB26:EK26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EM24:ES24"/>
    <mergeCell ref="EU24:EZ24"/>
    <mergeCell ref="FB24:FK24"/>
    <mergeCell ref="FM24:FS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GC20:GK20"/>
    <mergeCell ref="FU22:GA22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FU20:GA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8:GA18"/>
    <mergeCell ref="FU19:GA19"/>
    <mergeCell ref="B17:K17"/>
    <mergeCell ref="U17:AA17"/>
    <mergeCell ref="CQ17:CX17"/>
    <mergeCell ref="DN17:DZ17"/>
    <mergeCell ref="EM17:ES17"/>
    <mergeCell ref="FB17:FK17"/>
    <mergeCell ref="FM18:FS18"/>
    <mergeCell ref="GC18:GK18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6:GA16"/>
    <mergeCell ref="EU16:EZ16"/>
    <mergeCell ref="FB16:FK16"/>
    <mergeCell ref="FM16:FS16"/>
    <mergeCell ref="BF15:BV15"/>
    <mergeCell ref="BX15:CO15"/>
    <mergeCell ref="B16:K16"/>
    <mergeCell ref="M16:S16"/>
    <mergeCell ref="U16:AA16"/>
    <mergeCell ref="AC16:AM16"/>
    <mergeCell ref="AO16:AX16"/>
    <mergeCell ref="AZ16:BD16"/>
    <mergeCell ref="BF16:BV16"/>
    <mergeCell ref="EU14:EZ14"/>
    <mergeCell ref="FB14:FK14"/>
    <mergeCell ref="FM14:FS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4:GA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EU12:EZ12"/>
    <mergeCell ref="FB12:FK12"/>
    <mergeCell ref="FM12:FS12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GC10:GK10"/>
    <mergeCell ref="GM10:GY10"/>
    <mergeCell ref="B8:K8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B7:K7"/>
    <mergeCell ref="M7:S7"/>
    <mergeCell ref="DN7:DZ7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B2:K2"/>
    <mergeCell ref="M2:S2"/>
    <mergeCell ref="FM4:FS4"/>
    <mergeCell ref="U2:AA2"/>
    <mergeCell ref="AC2:AM2"/>
    <mergeCell ref="AO2:AX2"/>
    <mergeCell ref="AZ2:BD2"/>
    <mergeCell ref="FM6:FS6"/>
    <mergeCell ref="GC6:GK6"/>
    <mergeCell ref="BF6:BV6"/>
    <mergeCell ref="BX6:CO6"/>
    <mergeCell ref="CQ6:CX6"/>
    <mergeCell ref="CZ6:DL6"/>
    <mergeCell ref="DN6:DZ6"/>
    <mergeCell ref="EB6:EK6"/>
    <mergeCell ref="GM6:GY6"/>
    <mergeCell ref="EM6:ES6"/>
    <mergeCell ref="EU6:EZ6"/>
    <mergeCell ref="FB6:FK6"/>
    <mergeCell ref="M8:S8"/>
    <mergeCell ref="U8:AA8"/>
    <mergeCell ref="AC8:AM8"/>
    <mergeCell ref="AO8:AX8"/>
    <mergeCell ref="DN2:DZ2"/>
    <mergeCell ref="EB2:EK2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GC2:GK2"/>
    <mergeCell ref="BF2:BV2"/>
    <mergeCell ref="BX2:CO2"/>
    <mergeCell ref="CQ2:CX2"/>
    <mergeCell ref="CZ2:DL2"/>
    <mergeCell ref="GC4:GK4"/>
    <mergeCell ref="GM4:GY4"/>
    <mergeCell ref="EM4:ES4"/>
    <mergeCell ref="EU4:EZ4"/>
    <mergeCell ref="FB4:F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2"/>
  <sheetViews>
    <sheetView topLeftCell="CW4" zoomScaleNormal="100" workbookViewId="0">
      <selection activeCell="CZ32" sqref="CZ30:DL3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4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4">
        <v>0</v>
      </c>
      <c r="BR5" s="21">
        <v>0</v>
      </c>
      <c r="BS5" s="74">
        <v>0</v>
      </c>
      <c r="BT5" s="21" t="s">
        <v>55</v>
      </c>
      <c r="BU5" s="74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4">
        <v>2</v>
      </c>
      <c r="CZ5" s="43" t="s">
        <v>60</v>
      </c>
      <c r="DA5" s="74">
        <v>0</v>
      </c>
      <c r="DB5" s="26">
        <v>0</v>
      </c>
      <c r="DC5" s="74">
        <v>0</v>
      </c>
      <c r="DD5" s="26">
        <v>0</v>
      </c>
      <c r="DE5" s="74">
        <v>0</v>
      </c>
      <c r="DF5" s="26">
        <v>0</v>
      </c>
      <c r="DG5" s="74">
        <v>0</v>
      </c>
      <c r="DH5" s="26">
        <v>0</v>
      </c>
      <c r="DI5" s="74">
        <v>0</v>
      </c>
      <c r="DJ5" s="26">
        <v>1</v>
      </c>
      <c r="DK5" s="74">
        <v>0</v>
      </c>
      <c r="DL5" s="74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4">
        <v>0</v>
      </c>
      <c r="ED5" s="20">
        <v>0</v>
      </c>
      <c r="EE5" s="74">
        <v>1</v>
      </c>
      <c r="EF5" s="20">
        <v>0</v>
      </c>
      <c r="EG5" s="74">
        <v>1</v>
      </c>
      <c r="EH5" s="20">
        <v>2</v>
      </c>
      <c r="EI5" s="74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4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4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4">
        <v>0</v>
      </c>
      <c r="DB7" s="26">
        <v>1</v>
      </c>
      <c r="DC7" s="74">
        <v>0</v>
      </c>
      <c r="DD7" s="26">
        <v>0</v>
      </c>
      <c r="DE7" s="74">
        <v>0</v>
      </c>
      <c r="DF7" s="26">
        <v>1</v>
      </c>
      <c r="DG7" s="74">
        <v>0</v>
      </c>
      <c r="DH7" s="26">
        <v>1</v>
      </c>
      <c r="DI7" s="74">
        <v>0</v>
      </c>
      <c r="DJ7" s="26">
        <v>0</v>
      </c>
      <c r="DK7" s="74">
        <v>1</v>
      </c>
      <c r="DL7" s="74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4">
        <v>0</v>
      </c>
      <c r="ED7" s="20">
        <v>0</v>
      </c>
      <c r="EE7" s="74">
        <v>0</v>
      </c>
      <c r="EF7" s="20">
        <v>1</v>
      </c>
      <c r="EG7" s="74">
        <v>1</v>
      </c>
      <c r="EH7" s="20">
        <v>0</v>
      </c>
      <c r="EI7" s="74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4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4">
        <v>0</v>
      </c>
      <c r="DB9" s="26">
        <v>0</v>
      </c>
      <c r="DC9" s="74">
        <v>0</v>
      </c>
      <c r="DD9" s="26">
        <v>1</v>
      </c>
      <c r="DE9" s="74">
        <v>0</v>
      </c>
      <c r="DF9" s="26">
        <v>0</v>
      </c>
      <c r="DG9" s="74">
        <v>0</v>
      </c>
      <c r="DH9" s="26">
        <v>0</v>
      </c>
      <c r="DI9" s="74">
        <v>1</v>
      </c>
      <c r="DJ9" s="26">
        <v>0</v>
      </c>
      <c r="DK9" s="74">
        <v>1</v>
      </c>
      <c r="DL9" s="74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4">
        <v>0</v>
      </c>
      <c r="ED9" s="20">
        <v>0</v>
      </c>
      <c r="EE9" s="74">
        <v>0</v>
      </c>
      <c r="EF9" s="20">
        <v>0</v>
      </c>
      <c r="EG9" s="74">
        <v>1</v>
      </c>
      <c r="EH9" s="20">
        <v>0</v>
      </c>
      <c r="EI9" s="74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4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4">
        <v>0</v>
      </c>
      <c r="ED11" s="20">
        <v>1</v>
      </c>
      <c r="EE11" s="74">
        <v>0</v>
      </c>
      <c r="EF11" s="20">
        <v>0</v>
      </c>
      <c r="EG11" s="74">
        <v>0</v>
      </c>
      <c r="EH11" s="20">
        <v>1</v>
      </c>
      <c r="EI11" s="74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4">
        <v>0</v>
      </c>
      <c r="ED13" s="20">
        <v>0</v>
      </c>
      <c r="EE13" s="74">
        <v>1</v>
      </c>
      <c r="EF13" s="20">
        <v>1</v>
      </c>
      <c r="EG13" s="74">
        <v>0</v>
      </c>
      <c r="EH13" s="20">
        <v>0</v>
      </c>
      <c r="EI13" s="74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4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4">
        <v>0</v>
      </c>
      <c r="ED15" s="20">
        <v>0</v>
      </c>
      <c r="EE15" s="74">
        <v>1</v>
      </c>
      <c r="EF15" s="20">
        <v>0</v>
      </c>
      <c r="EG15" s="74">
        <v>0</v>
      </c>
      <c r="EH15" s="20">
        <v>0</v>
      </c>
      <c r="EI15" s="74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4">
        <v>27</v>
      </c>
      <c r="N17" s="25">
        <v>0</v>
      </c>
      <c r="O17" s="24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4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4">
        <v>0</v>
      </c>
      <c r="ED17" s="20">
        <v>0</v>
      </c>
      <c r="EE17" s="74">
        <v>0</v>
      </c>
      <c r="EF17" s="20">
        <v>1</v>
      </c>
      <c r="EG17" s="74">
        <v>0</v>
      </c>
      <c r="EH17" s="20">
        <v>1</v>
      </c>
      <c r="EI17" s="74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4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4">
        <v>0</v>
      </c>
      <c r="ED19" s="20">
        <v>0</v>
      </c>
      <c r="EE19" s="74">
        <v>0</v>
      </c>
      <c r="EF19" s="20">
        <v>1</v>
      </c>
      <c r="EG19" s="74">
        <v>1</v>
      </c>
      <c r="EH19" s="20">
        <v>0</v>
      </c>
      <c r="EI19" s="74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4">
        <v>27</v>
      </c>
      <c r="N21" s="25">
        <v>0</v>
      </c>
      <c r="O21" s="24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4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4">
        <v>0</v>
      </c>
      <c r="ED21" s="20">
        <v>0</v>
      </c>
      <c r="EE21" s="74">
        <v>0</v>
      </c>
      <c r="EF21" s="20">
        <v>1</v>
      </c>
      <c r="EG21" s="74">
        <v>1</v>
      </c>
      <c r="EH21" s="20">
        <v>1</v>
      </c>
      <c r="EI21" s="74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4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4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4">
        <v>26</v>
      </c>
      <c r="N23" s="25">
        <v>0</v>
      </c>
      <c r="O23" s="24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4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4">
        <v>0</v>
      </c>
      <c r="ED23" s="20">
        <v>0</v>
      </c>
      <c r="EE23" s="74">
        <v>0</v>
      </c>
      <c r="EF23" s="20">
        <v>1</v>
      </c>
      <c r="EG23" s="74">
        <v>1</v>
      </c>
      <c r="EH23" s="20">
        <v>0</v>
      </c>
      <c r="EI23" s="74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4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4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4">
        <v>3</v>
      </c>
      <c r="N25" s="25">
        <v>0</v>
      </c>
      <c r="O25" s="24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4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4">
        <v>0</v>
      </c>
      <c r="ED25" s="20">
        <v>0</v>
      </c>
      <c r="EE25" s="74">
        <v>0</v>
      </c>
      <c r="EF25" s="20">
        <v>0</v>
      </c>
      <c r="EG25" s="74">
        <v>1</v>
      </c>
      <c r="EH25" s="20">
        <v>0</v>
      </c>
      <c r="EI25" s="74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4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4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4">
        <v>14</v>
      </c>
      <c r="N27" s="25">
        <v>0</v>
      </c>
      <c r="O27" s="24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4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4">
        <v>0</v>
      </c>
      <c r="ED27" s="20">
        <v>1</v>
      </c>
      <c r="EE27" s="74">
        <v>0</v>
      </c>
      <c r="EF27" s="20">
        <v>0</v>
      </c>
      <c r="EG27" s="74">
        <v>0</v>
      </c>
      <c r="EH27" s="20">
        <v>1</v>
      </c>
      <c r="EI27" s="74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4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4">
        <v>11</v>
      </c>
      <c r="N29" s="25">
        <v>0</v>
      </c>
      <c r="O29" s="78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4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4">
        <v>0</v>
      </c>
      <c r="ED29" s="20">
        <v>0</v>
      </c>
      <c r="EE29" s="74">
        <v>0</v>
      </c>
      <c r="EF29" s="20">
        <v>1</v>
      </c>
      <c r="EG29" s="74">
        <v>0</v>
      </c>
      <c r="EH29" s="20">
        <v>1</v>
      </c>
      <c r="EI29" s="74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0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4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x14ac:dyDescent="0.25">
      <c r="B30" s="35" t="s">
        <v>60</v>
      </c>
      <c r="C30" s="74">
        <f>C1+C5+C7+C11+C9+C15</f>
        <v>0</v>
      </c>
      <c r="D30" s="74">
        <f>D1+D5+D7+D11+D9+D15+D19</f>
        <v>1</v>
      </c>
      <c r="E30" s="74">
        <f>E1+E5+E7+E11+E9+E15</f>
        <v>1</v>
      </c>
      <c r="F30" s="74">
        <f>F1+F5+F7+F11+F9+F15</f>
        <v>1</v>
      </c>
      <c r="G30" s="74">
        <f>G1+G5+G7+G11+G9+G15</f>
        <v>0</v>
      </c>
      <c r="H30" s="74">
        <f>H1+H5+H7+H11+H9+H15+H25+H29</f>
        <v>3</v>
      </c>
      <c r="I30" s="74">
        <f>I1+I5+I7+I11+I9+I15</f>
        <v>2</v>
      </c>
      <c r="J30" s="74">
        <f>J1+J7+J11+J9+J15+J25</f>
        <v>1</v>
      </c>
      <c r="K30" s="74">
        <f>K1+K5+K7+K11+K9+K15+K19+K23+K25+K27</f>
        <v>9</v>
      </c>
      <c r="M30" s="35" t="s">
        <v>60</v>
      </c>
      <c r="N30" s="74">
        <f>N1+N5+N7+N9+N11+N13+N15</f>
        <v>0</v>
      </c>
      <c r="O30" s="74">
        <f>O1+O5+O7+O9+O11+O13+O15</f>
        <v>2</v>
      </c>
      <c r="P30" s="74">
        <f>P1+P5+P7+P9+P11+P13+P15</f>
        <v>0</v>
      </c>
      <c r="Q30" s="74">
        <f>Q1+Q5+Q7+Q9+Q11+Q13+Q15</f>
        <v>1</v>
      </c>
      <c r="R30" s="74">
        <f>R1+R5+R7+R9+R11+R13+R15+R21+R27</f>
        <v>2</v>
      </c>
      <c r="S30" s="74">
        <f>S1+S5+S7+S9+S11+S13+S15+S21+S27</f>
        <v>5</v>
      </c>
      <c r="U30" s="35" t="s">
        <v>60</v>
      </c>
      <c r="V30" s="40">
        <f>V1+V5+V7+V9+V11+V13+V15</f>
        <v>0</v>
      </c>
      <c r="W30" s="40">
        <f>W1+W5+W7+W9+W11+W13+W15+W21+W19+W25+W27+W29</f>
        <v>6</v>
      </c>
      <c r="X30" s="40">
        <f>X1+X5+X7+X9+X11+X13+X15</f>
        <v>2</v>
      </c>
      <c r="Y30" s="40">
        <f>Y1+Y5+Y7+Y9+Y11+Y13+Y15</f>
        <v>2</v>
      </c>
      <c r="Z30" s="40">
        <f>Z1+Z5+Z7+Z9+Z11+Z13+Z15</f>
        <v>0</v>
      </c>
      <c r="AA30" s="40">
        <f>AA1+AA5+AA7+AA9+AA11+AA13+AA15+AA19+AA21+AA25+AA27</f>
        <v>9</v>
      </c>
      <c r="AC30" s="36" t="s">
        <v>60</v>
      </c>
      <c r="AD30" s="25">
        <f>SUM(AD5+AD7+AD13)</f>
        <v>0</v>
      </c>
      <c r="AE30" s="25">
        <f>SUM(AE5+AE7+AE13)</f>
        <v>2</v>
      </c>
      <c r="AF30" s="25">
        <f>SUM(AF5+AF7+AF13,AF15,AF17)</f>
        <v>2</v>
      </c>
      <c r="AG30" s="25">
        <f>SUM(AG5+AG7+AG13)</f>
        <v>0</v>
      </c>
      <c r="AH30" s="25">
        <f>SUM(AH5+AH7+AH13+AH27)</f>
        <v>3</v>
      </c>
      <c r="AI30" s="25">
        <f>SUM(AI5+AI7+AI13+AI27)</f>
        <v>2</v>
      </c>
      <c r="AJ30" s="25">
        <f>SUM(AJ5+AJ7+AJ13,AJ11)</f>
        <v>1</v>
      </c>
      <c r="AK30" s="25">
        <f>SUM(AK5+AK7+AK13)</f>
        <v>2</v>
      </c>
      <c r="AL30" s="25">
        <f>SUM(AL5+AL7+AL13)</f>
        <v>0</v>
      </c>
      <c r="AM30" s="25">
        <f>SUM(AM5+AM7+AM13,AM11,AM15,AM1++AM17+AM279+AM27)</f>
        <v>12</v>
      </c>
      <c r="AO30" s="74" t="s">
        <v>60</v>
      </c>
      <c r="AP30" s="25">
        <f t="shared" ref="AP30:AW30" si="1">SUM(AP5+AP7+AP9+AP11+AP13+AP15+AP17+AP19+AP21+AP23+AP25+AP27+AP29)</f>
        <v>0</v>
      </c>
      <c r="AQ30" s="25">
        <f t="shared" si="1"/>
        <v>4</v>
      </c>
      <c r="AR30" s="25">
        <f t="shared" si="1"/>
        <v>2</v>
      </c>
      <c r="AS30" s="25">
        <f t="shared" si="1"/>
        <v>7</v>
      </c>
      <c r="AT30" s="25">
        <f t="shared" si="1"/>
        <v>1</v>
      </c>
      <c r="AU30" s="25">
        <f t="shared" si="1"/>
        <v>1</v>
      </c>
      <c r="AV30" s="25">
        <f t="shared" si="1"/>
        <v>1</v>
      </c>
      <c r="AW30" s="25">
        <f t="shared" si="1"/>
        <v>3</v>
      </c>
      <c r="AX30" s="25">
        <f>SUM(AX5+AX7+AX9+AX11+AX13+AX15+AX17+AX19+AX21+AX23+AX25+AX27+AX29)</f>
        <v>19</v>
      </c>
      <c r="AZ30" s="43" t="s">
        <v>60</v>
      </c>
      <c r="BA30" s="33">
        <f>SUM(BA5+BA7+BA9+BA11+BA15)</f>
        <v>0</v>
      </c>
      <c r="BB30" s="33">
        <f>SUM(BB5+BB7+BB9+BB11+BB15)</f>
        <v>1</v>
      </c>
      <c r="BC30" s="33">
        <f>SUM(BC5+BC7+BC9+BC11+BC15+BC21,BC25)</f>
        <v>2</v>
      </c>
      <c r="BD30" s="33">
        <f>SUM(BD5+BD7+BD9+BD11+BD15+BD21,BD25)</f>
        <v>3</v>
      </c>
      <c r="BF30" s="35" t="s">
        <v>60</v>
      </c>
      <c r="BG30" s="74">
        <f t="shared" ref="BG30:BS30" si="2">SUM(BG11,BG7,BG5+BG17)</f>
        <v>0</v>
      </c>
      <c r="BH30" s="74">
        <f t="shared" si="2"/>
        <v>2</v>
      </c>
      <c r="BI30" s="74">
        <f t="shared" si="2"/>
        <v>2</v>
      </c>
      <c r="BJ30" s="74">
        <f t="shared" si="2"/>
        <v>0</v>
      </c>
      <c r="BK30" s="74">
        <f t="shared" si="2"/>
        <v>0</v>
      </c>
      <c r="BL30" s="74">
        <f t="shared" si="2"/>
        <v>1</v>
      </c>
      <c r="BM30" s="74">
        <f t="shared" si="2"/>
        <v>0</v>
      </c>
      <c r="BN30" s="74">
        <f t="shared" si="2"/>
        <v>0</v>
      </c>
      <c r="BO30" s="74">
        <f t="shared" si="2"/>
        <v>0</v>
      </c>
      <c r="BP30" s="74">
        <f t="shared" si="2"/>
        <v>1</v>
      </c>
      <c r="BQ30" s="74">
        <f t="shared" si="2"/>
        <v>0</v>
      </c>
      <c r="BR30" s="74">
        <f t="shared" si="2"/>
        <v>0</v>
      </c>
      <c r="BS30" s="74">
        <f t="shared" si="2"/>
        <v>0</v>
      </c>
      <c r="BT30" s="74">
        <f>SUM(BT11,BT17)</f>
        <v>0</v>
      </c>
      <c r="BU30" s="74">
        <f>SUM(BU11,BU7,+BU17)</f>
        <v>0</v>
      </c>
      <c r="BV30" s="74">
        <f>SUM(BV11,BV7,BV5)</f>
        <v>5</v>
      </c>
      <c r="BX30" s="43" t="s">
        <v>60</v>
      </c>
      <c r="BY30" s="74">
        <f t="shared" ref="BY30:CN30" si="3">SUM(BY5,BY7,BY9,BY11+BY17)</f>
        <v>0</v>
      </c>
      <c r="BZ30" s="74">
        <f t="shared" si="3"/>
        <v>1</v>
      </c>
      <c r="CA30" s="74">
        <f t="shared" si="3"/>
        <v>2</v>
      </c>
      <c r="CB30" s="74">
        <f t="shared" si="3"/>
        <v>0</v>
      </c>
      <c r="CC30" s="74">
        <f t="shared" si="3"/>
        <v>0</v>
      </c>
      <c r="CD30" s="74">
        <f t="shared" si="3"/>
        <v>0</v>
      </c>
      <c r="CE30" s="74">
        <f t="shared" si="3"/>
        <v>0</v>
      </c>
      <c r="CF30" s="74">
        <f t="shared" si="3"/>
        <v>1</v>
      </c>
      <c r="CG30" s="74">
        <f t="shared" si="3"/>
        <v>1</v>
      </c>
      <c r="CH30" s="74">
        <f t="shared" si="3"/>
        <v>0</v>
      </c>
      <c r="CI30" s="74">
        <f t="shared" si="3"/>
        <v>0</v>
      </c>
      <c r="CJ30" s="74">
        <f t="shared" si="3"/>
        <v>0</v>
      </c>
      <c r="CK30" s="74">
        <f t="shared" si="3"/>
        <v>0</v>
      </c>
      <c r="CL30" s="74">
        <f t="shared" si="3"/>
        <v>0</v>
      </c>
      <c r="CM30" s="74">
        <f t="shared" si="3"/>
        <v>0</v>
      </c>
      <c r="CN30" s="74">
        <f t="shared" si="3"/>
        <v>0</v>
      </c>
      <c r="CO30" s="74">
        <f>SUM(CO5,CO7,CO9,CO11)</f>
        <v>4</v>
      </c>
      <c r="CQ30" s="38" t="s">
        <v>60</v>
      </c>
      <c r="CR30" s="43">
        <f>SUM(CR15,CR11,CR9,CR7,CR5)</f>
        <v>0</v>
      </c>
      <c r="CS30" s="43">
        <f>SUM(CS15,CS11,CS9,CS7,CS5)</f>
        <v>0</v>
      </c>
      <c r="CT30" s="43">
        <f>SUM(CT15,CT11,CT9,CT7,CT5)</f>
        <v>1</v>
      </c>
      <c r="CU30" s="43">
        <f>SUM(CU15,CU11,CU9,CU7,CU5)</f>
        <v>0</v>
      </c>
      <c r="CV30" s="43">
        <f>SUM(CV15,CV11,CV9,CV7,CV5)</f>
        <v>2</v>
      </c>
      <c r="CW30" s="43">
        <f>SUM(CW15,CW11,CW9,CW7,CW5+CW23+CW27)</f>
        <v>3</v>
      </c>
      <c r="CX30" s="43">
        <f>SUM(CX15,CX11,CX9,CX7,CX5+CX23+CX27)</f>
        <v>6</v>
      </c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73" t="s">
        <v>60</v>
      </c>
      <c r="EC30" s="39">
        <f t="shared" ref="EC30:EJ30" si="4">EC5+EC7+EC9+EC11+EC13+EC15+EC17+EC19+EC21+EC23+EC25+EC27+EC29</f>
        <v>0</v>
      </c>
      <c r="ED30" s="39">
        <f t="shared" si="4"/>
        <v>2</v>
      </c>
      <c r="EE30" s="39">
        <f t="shared" si="4"/>
        <v>3</v>
      </c>
      <c r="EF30" s="39">
        <f t="shared" si="4"/>
        <v>7</v>
      </c>
      <c r="EG30" s="39">
        <f t="shared" si="4"/>
        <v>7</v>
      </c>
      <c r="EH30" s="39">
        <f t="shared" si="4"/>
        <v>7</v>
      </c>
      <c r="EI30" s="39">
        <f t="shared" si="4"/>
        <v>1</v>
      </c>
      <c r="EJ30" s="39">
        <f t="shared" si="4"/>
        <v>1</v>
      </c>
      <c r="EK30" s="39">
        <f>EK5+EK7+EK9+EK11+EK13+EK15+EK17+EK19+EK21+EK23+EK25+EK27+EK29</f>
        <v>28</v>
      </c>
      <c r="EM30" s="38" t="s">
        <v>60</v>
      </c>
      <c r="EN30" s="33">
        <f>SUM(EN15,EN11,EN9,EN7,EN5)</f>
        <v>0</v>
      </c>
      <c r="EO30" s="33">
        <v>1</v>
      </c>
      <c r="EP30" s="33">
        <v>1</v>
      </c>
      <c r="EQ30" s="33">
        <f>SUM(EQ15,EQ11,EQ9,EQ7,EQ5)</f>
        <v>1</v>
      </c>
      <c r="ER30" s="33">
        <f>SUM(ER15,ER11,ER9,ER7,ER5)</f>
        <v>0</v>
      </c>
      <c r="ES30" s="33">
        <f>SUM(ES15,ES11,ES9,ES7,ES5+ES21+ES25)</f>
        <v>3</v>
      </c>
      <c r="EU30" s="35" t="s">
        <v>60</v>
      </c>
      <c r="EV30" s="74">
        <f t="shared" ref="EV30:EX30" si="5">SUM(EV15,EV11,EV9,EV7,EV5+EV17+EV19+EV21+EV23+EV27+EV25+EV29)</f>
        <v>0</v>
      </c>
      <c r="EW30" s="74">
        <f t="shared" si="5"/>
        <v>3</v>
      </c>
      <c r="EX30" s="74">
        <f t="shared" si="5"/>
        <v>2</v>
      </c>
      <c r="EY30" s="74">
        <f>SUM(EY15,EY11,EY9,EY7+EY17+EY19+EY21+EY23+EY27+EY25+EY29)</f>
        <v>4</v>
      </c>
      <c r="EZ30" s="74">
        <f>SUM(EZ15,EZ11,EZ9,EZ7,EZ5+EZ17+EZ19+EZ21+EZ23+EZ27+EZ25+EZ29)</f>
        <v>9</v>
      </c>
      <c r="FB30" s="35" t="s">
        <v>60</v>
      </c>
      <c r="FC30" s="39">
        <f t="shared" ref="FC30:FK30" si="6">SUM(FC5+FC7+FC9+FC11+FC13+FC15+FC19+FC21+FC25+FC27)</f>
        <v>0</v>
      </c>
      <c r="FD30" s="39">
        <f t="shared" si="6"/>
        <v>5</v>
      </c>
      <c r="FE30" s="39">
        <f t="shared" si="6"/>
        <v>1</v>
      </c>
      <c r="FF30" s="39">
        <f t="shared" si="6"/>
        <v>2</v>
      </c>
      <c r="FG30" s="39">
        <f t="shared" si="6"/>
        <v>0</v>
      </c>
      <c r="FH30" s="39">
        <f t="shared" si="6"/>
        <v>5</v>
      </c>
      <c r="FI30" s="39">
        <f t="shared" si="6"/>
        <v>1</v>
      </c>
      <c r="FJ30" s="39">
        <f t="shared" si="6"/>
        <v>3</v>
      </c>
      <c r="FK30" s="39">
        <f t="shared" si="6"/>
        <v>17</v>
      </c>
      <c r="FM30" s="35" t="s">
        <v>60</v>
      </c>
      <c r="FN30" s="43">
        <f t="shared" ref="FN30:FR30" si="7">SUM(FN11,FN7,FN5,FN13,FN25,FN27,FN29)</f>
        <v>0</v>
      </c>
      <c r="FO30" s="43">
        <f t="shared" si="7"/>
        <v>1</v>
      </c>
      <c r="FP30" s="43">
        <f t="shared" si="7"/>
        <v>3</v>
      </c>
      <c r="FQ30" s="43">
        <f t="shared" si="7"/>
        <v>1</v>
      </c>
      <c r="FR30" s="43">
        <f t="shared" si="7"/>
        <v>1</v>
      </c>
      <c r="FS30" s="43">
        <f>SUM(FS11,FS7,FS5,FS13,FS25,FS27,FS29)</f>
        <v>6</v>
      </c>
      <c r="FU30" s="43" t="s">
        <v>60</v>
      </c>
      <c r="FV30" s="74">
        <f>SUM(FV9,FV5)</f>
        <v>0</v>
      </c>
      <c r="FW30" s="74">
        <f>SUM(FW9,FW5)</f>
        <v>0</v>
      </c>
      <c r="FX30" s="74">
        <v>1</v>
      </c>
      <c r="FY30" s="74">
        <f>SUM(FY9,FY5)</f>
        <v>0</v>
      </c>
      <c r="FZ30" s="43">
        <v>0</v>
      </c>
      <c r="GA30" s="26">
        <v>0</v>
      </c>
      <c r="GC30" s="35" t="s">
        <v>60</v>
      </c>
      <c r="GD30" s="43">
        <f>SUM(GD15,GD13,GD11,GD9,GD7,GD5,GD19+GD21+GD23+GD25)</f>
        <v>0</v>
      </c>
      <c r="GE30" s="43">
        <f>SUM(GE15,GE13,GE11,GE9,GE7,GE5,GE19+GE21+GE23+GE25)</f>
        <v>3</v>
      </c>
      <c r="GF30" s="43">
        <f>SUM(GF15,GF13,GF11,GF9,GF7,GF5,GF19+GF21+GF23+GF25+GF27+GF17)</f>
        <v>4</v>
      </c>
      <c r="GG30" s="43">
        <f>SUM(GG15,GG13,GG11,GG9,GG7,GG5,GG19+GG21+GG23+GG25)</f>
        <v>2</v>
      </c>
      <c r="GH30" s="43">
        <f>SUM(GH15,GH13,GH11,GH9,GH7,GH5,GH19+GH21+GH23+GH25)</f>
        <v>2</v>
      </c>
      <c r="GI30" s="43">
        <f>SUM(GI15,GI13,GI11,GI9,GI7,GI5,GI19+GI21+GI23+GI25)</f>
        <v>3</v>
      </c>
      <c r="GJ30" s="43">
        <f>SUM(GJ15,GJ13,GJ11,GJ9,GJ7,GJ5,GJ19+GJ21+GJ23+GJ25)</f>
        <v>3</v>
      </c>
      <c r="GK30" s="43">
        <f>SUM(GK15,GK13,GK11,GK9,GK7,GK5,GK19+GK21+GK23+GK25+GK27)</f>
        <v>17</v>
      </c>
      <c r="GM30" s="35" t="s">
        <v>60</v>
      </c>
      <c r="GN30" s="74">
        <f t="shared" ref="GN30:GY30" si="8">SUM(GN15,GN13,GN11,GN9,GN7,GN5,GN17,GN19+GN21+GN23)</f>
        <v>0</v>
      </c>
      <c r="GO30" s="74">
        <f t="shared" si="8"/>
        <v>2</v>
      </c>
      <c r="GP30" s="74">
        <f t="shared" si="8"/>
        <v>0</v>
      </c>
      <c r="GQ30" s="74">
        <f t="shared" si="8"/>
        <v>1</v>
      </c>
      <c r="GR30" s="74">
        <f t="shared" si="8"/>
        <v>0</v>
      </c>
      <c r="GS30" s="74">
        <f t="shared" si="8"/>
        <v>4</v>
      </c>
      <c r="GT30" s="74">
        <f t="shared" si="8"/>
        <v>3</v>
      </c>
      <c r="GU30" s="74">
        <f t="shared" si="8"/>
        <v>3</v>
      </c>
      <c r="GV30" s="74">
        <f t="shared" si="8"/>
        <v>3</v>
      </c>
      <c r="GW30" s="74">
        <f t="shared" si="8"/>
        <v>2</v>
      </c>
      <c r="GX30" s="74">
        <f t="shared" si="8"/>
        <v>1</v>
      </c>
      <c r="GY30" s="74">
        <f t="shared" si="8"/>
        <v>18</v>
      </c>
    </row>
    <row r="31" spans="2:207" x14ac:dyDescent="0.25"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38" t="s">
        <v>60</v>
      </c>
      <c r="DO31" s="74">
        <f t="shared" ref="DO31:DX31" si="9">SUM(DO5+DO9+DO11+DO13+DO15+DO19+DO21+DO25+DO26+DO28)</f>
        <v>0</v>
      </c>
      <c r="DP31" s="74">
        <f t="shared" si="9"/>
        <v>9</v>
      </c>
      <c r="DQ31" s="74">
        <f t="shared" si="9"/>
        <v>6</v>
      </c>
      <c r="DR31" s="74">
        <f t="shared" si="9"/>
        <v>2</v>
      </c>
      <c r="DS31" s="74">
        <f t="shared" si="9"/>
        <v>0</v>
      </c>
      <c r="DT31" s="74">
        <f t="shared" si="9"/>
        <v>4</v>
      </c>
      <c r="DU31" s="74">
        <f t="shared" si="9"/>
        <v>1</v>
      </c>
      <c r="DV31" s="74">
        <f t="shared" si="9"/>
        <v>0</v>
      </c>
      <c r="DW31" s="74">
        <f t="shared" si="9"/>
        <v>0</v>
      </c>
      <c r="DX31" s="74">
        <f t="shared" si="9"/>
        <v>4</v>
      </c>
      <c r="DY31" s="74">
        <f>SUM(DY9+DY11+DY13+DY15+DY19+DY21+DY25+DY26+DY28)</f>
        <v>0</v>
      </c>
      <c r="DZ31" s="74">
        <f>SUM(DZ5+DZ9+DZ11+DZ13+DZ15+DZ19+DZ21+DZ25+DZ26+DZ28)</f>
        <v>25</v>
      </c>
    </row>
    <row r="32" spans="2:207" x14ac:dyDescent="0.25">
      <c r="CZ32" s="38" t="s">
        <v>60</v>
      </c>
      <c r="DA32" s="74">
        <f t="shared" ref="DA32:DL32" si="10">SUM(DA5+DA7+DA9+DA11+DA15+DA17+DA19+DA25+DA26+DA28+DA29)</f>
        <v>0</v>
      </c>
      <c r="DB32" s="74">
        <f t="shared" si="10"/>
        <v>2</v>
      </c>
      <c r="DC32" s="74">
        <f t="shared" si="10"/>
        <v>6</v>
      </c>
      <c r="DD32" s="74">
        <f t="shared" si="10"/>
        <v>2</v>
      </c>
      <c r="DE32" s="74">
        <f t="shared" si="10"/>
        <v>4</v>
      </c>
      <c r="DF32" s="74">
        <f t="shared" si="10"/>
        <v>1</v>
      </c>
      <c r="DG32" s="74">
        <f t="shared" si="10"/>
        <v>1</v>
      </c>
      <c r="DH32" s="74">
        <f t="shared" si="10"/>
        <v>3</v>
      </c>
      <c r="DI32" s="74">
        <f t="shared" si="10"/>
        <v>1</v>
      </c>
      <c r="DJ32" s="74">
        <f t="shared" si="10"/>
        <v>2</v>
      </c>
      <c r="DK32" s="74">
        <f t="shared" si="10"/>
        <v>4</v>
      </c>
      <c r="DL32" s="74">
        <f t="shared" si="10"/>
        <v>26</v>
      </c>
    </row>
  </sheetData>
  <mergeCells count="332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FU28:GA28"/>
    <mergeCell ref="GC28:GK28"/>
    <mergeCell ref="GM28:GY28"/>
    <mergeCell ref="BG29:BV29"/>
    <mergeCell ref="BY29:CO29"/>
    <mergeCell ref="DN29:DZ29"/>
    <mergeCell ref="BF28:BV28"/>
    <mergeCell ref="CQ28:CX28"/>
    <mergeCell ref="GM27:GY27"/>
    <mergeCell ref="DN28:DZ28"/>
    <mergeCell ref="EM29:ES29"/>
    <mergeCell ref="GD29:GK29"/>
    <mergeCell ref="FB28:FK28"/>
    <mergeCell ref="FM28:FS28"/>
    <mergeCell ref="AD29:AM29"/>
    <mergeCell ref="BA29:BD29"/>
    <mergeCell ref="BX28:CO28"/>
    <mergeCell ref="CZ30:DL30"/>
    <mergeCell ref="DN30:DZ30"/>
    <mergeCell ref="EB28:EK28"/>
    <mergeCell ref="EM28:ES28"/>
    <mergeCell ref="EU28:EZ28"/>
    <mergeCell ref="B28:K28"/>
    <mergeCell ref="M28:S28"/>
    <mergeCell ref="U28:AA28"/>
    <mergeCell ref="AC28:AM28"/>
    <mergeCell ref="AO28:AX28"/>
    <mergeCell ref="AZ28:B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2019-03-28T23:01:31Z</dcterms:created>
  <dcterms:modified xsi:type="dcterms:W3CDTF">2020-03-19T18:35:17Z</dcterms:modified>
</cp:coreProperties>
</file>